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OREI_Controlled_Experiment/Phenotypic_Data/Combined_Agro-Edaphic_Data/"/>
    </mc:Choice>
  </mc:AlternateContent>
  <xr:revisionPtr revIDLastSave="28" documentId="13_ncr:1_{8390E8A5-6EE3-48FB-8189-B666EFAB6F7A}" xr6:coauthVersionLast="47" xr6:coauthVersionMax="47" xr10:uidLastSave="{6625B2CD-8B60-444E-A573-A1F0B573EDF6}"/>
  <bookViews>
    <workbookView xWindow="-120" yWindow="-120" windowWidth="25440" windowHeight="15390" activeTab="2" xr2:uid="{00000000-000D-0000-FFFF-FFFF00000000}"/>
  </bookViews>
  <sheets>
    <sheet name="METADATA" sheetId="8" r:id="rId1"/>
    <sheet name="RAW-DATA" sheetId="5" r:id="rId2"/>
    <sheet name="AVERAGE" sheetId="7" r:id="rId3"/>
    <sheet name="Binod's select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7" l="1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104" i="7"/>
  <c r="AK105" i="7"/>
  <c r="AK106" i="7"/>
  <c r="AK107" i="7"/>
  <c r="AK108" i="7"/>
  <c r="AK109" i="7"/>
  <c r="AK110" i="7"/>
  <c r="AK111" i="7"/>
  <c r="AK112" i="7"/>
  <c r="AK113" i="7"/>
  <c r="AK114" i="7"/>
  <c r="AK115" i="7"/>
  <c r="AK116" i="7"/>
  <c r="AK117" i="7"/>
  <c r="AK118" i="7"/>
  <c r="AK119" i="7"/>
  <c r="AK120" i="7"/>
  <c r="AK121" i="7"/>
  <c r="AK122" i="7"/>
  <c r="AK123" i="7"/>
  <c r="AK124" i="7"/>
  <c r="AK125" i="7"/>
  <c r="AK126" i="7"/>
  <c r="AK127" i="7"/>
  <c r="AK128" i="7"/>
  <c r="AK129" i="7"/>
  <c r="AK130" i="7"/>
  <c r="AK131" i="7"/>
  <c r="AK132" i="7"/>
  <c r="AK133" i="7"/>
  <c r="AK134" i="7"/>
  <c r="AK135" i="7"/>
  <c r="AK136" i="7"/>
  <c r="AK137" i="7"/>
  <c r="AK138" i="7"/>
  <c r="AK139" i="7"/>
  <c r="AK140" i="7"/>
  <c r="AK141" i="7"/>
  <c r="AK142" i="7"/>
  <c r="AK143" i="7"/>
  <c r="AK144" i="7"/>
  <c r="AK145" i="7"/>
  <c r="AK146" i="7"/>
  <c r="AK147" i="7"/>
  <c r="AK148" i="7"/>
  <c r="AK149" i="7"/>
  <c r="AK150" i="7"/>
  <c r="AK151" i="7"/>
  <c r="AK152" i="7"/>
  <c r="AK153" i="7"/>
  <c r="AK154" i="7"/>
  <c r="AK155" i="7"/>
  <c r="AK156" i="7"/>
  <c r="AK157" i="7"/>
  <c r="AK158" i="7"/>
  <c r="AK159" i="7"/>
  <c r="AK160" i="7"/>
  <c r="AK161" i="7"/>
  <c r="AK162" i="7"/>
  <c r="AK163" i="7"/>
  <c r="AK164" i="7"/>
  <c r="AK165" i="7"/>
  <c r="AK166" i="7"/>
  <c r="AK167" i="7"/>
  <c r="AK168" i="7"/>
  <c r="AK169" i="7"/>
  <c r="AK170" i="7"/>
  <c r="AK171" i="7"/>
  <c r="AK172" i="7"/>
  <c r="AK173" i="7"/>
  <c r="AK174" i="7"/>
  <c r="AK175" i="7"/>
  <c r="AK176" i="7"/>
  <c r="AK177" i="7"/>
  <c r="AK178" i="7"/>
  <c r="AK179" i="7"/>
  <c r="AK180" i="7"/>
  <c r="AK181" i="7"/>
  <c r="AK182" i="7"/>
  <c r="AK183" i="7"/>
  <c r="AK184" i="7"/>
  <c r="AK185" i="7"/>
  <c r="AK186" i="7"/>
  <c r="AK187" i="7"/>
  <c r="AK188" i="7"/>
  <c r="AK189" i="7"/>
  <c r="AK190" i="7"/>
  <c r="AK191" i="7"/>
  <c r="AK192" i="7"/>
  <c r="AK193" i="7"/>
  <c r="AK194" i="7"/>
  <c r="AK195" i="7"/>
  <c r="AK196" i="7"/>
  <c r="AK197" i="7"/>
  <c r="AK198" i="7"/>
  <c r="AK199" i="7"/>
  <c r="AK200" i="7"/>
  <c r="AK201" i="7"/>
  <c r="AK202" i="7"/>
  <c r="AK203" i="7"/>
  <c r="AK204" i="7"/>
  <c r="AK205" i="7"/>
  <c r="AK206" i="7"/>
  <c r="AK207" i="7"/>
  <c r="AK208" i="7"/>
  <c r="AK209" i="7"/>
  <c r="AK210" i="7"/>
  <c r="AK211" i="7"/>
  <c r="AK212" i="7"/>
  <c r="AK213" i="7"/>
  <c r="AK214" i="7"/>
  <c r="AK215" i="7"/>
  <c r="AK216" i="7"/>
  <c r="AK217" i="7"/>
  <c r="AK218" i="7"/>
  <c r="AK219" i="7"/>
  <c r="AK220" i="7"/>
  <c r="AK221" i="7"/>
  <c r="AK222" i="7"/>
  <c r="AK223" i="7"/>
  <c r="AK224" i="7"/>
  <c r="AK225" i="7"/>
  <c r="AK226" i="7"/>
  <c r="AK227" i="7"/>
  <c r="AK228" i="7"/>
  <c r="AK229" i="7"/>
  <c r="AK230" i="7"/>
  <c r="AK231" i="7"/>
  <c r="AK232" i="7"/>
  <c r="AK233" i="7"/>
  <c r="AK234" i="7"/>
  <c r="AK235" i="7"/>
  <c r="AK236" i="7"/>
  <c r="AK237" i="7"/>
  <c r="AK238" i="7"/>
  <c r="AK239" i="7"/>
  <c r="AK240" i="7"/>
  <c r="AK241" i="7"/>
  <c r="AK2" i="7"/>
  <c r="AH73" i="9"/>
  <c r="AH72" i="9"/>
  <c r="AH71" i="9"/>
  <c r="AH70" i="9"/>
  <c r="AH69" i="9"/>
  <c r="AH68" i="9"/>
  <c r="AH67" i="9"/>
  <c r="AH66" i="9"/>
  <c r="AH65" i="9"/>
  <c r="AH64" i="9"/>
  <c r="AH63" i="9"/>
  <c r="AH62" i="9"/>
  <c r="AH61" i="9"/>
  <c r="AH60" i="9"/>
  <c r="AH59" i="9"/>
  <c r="AH58" i="9"/>
  <c r="AH57" i="9"/>
  <c r="AH56" i="9"/>
  <c r="AH55" i="9"/>
  <c r="AH54" i="9"/>
  <c r="AH53" i="9"/>
  <c r="AH52" i="9"/>
  <c r="AH51" i="9"/>
  <c r="AH50" i="9"/>
  <c r="AH49" i="9"/>
  <c r="AH48" i="9"/>
  <c r="AH47" i="9"/>
  <c r="AH46" i="9"/>
  <c r="AH45" i="9"/>
  <c r="AH44" i="9"/>
  <c r="AH43" i="9"/>
  <c r="AH42" i="9"/>
  <c r="AH41" i="9"/>
  <c r="AH40" i="9"/>
  <c r="AH39" i="9"/>
  <c r="AH38" i="9"/>
  <c r="P145" i="9"/>
  <c r="P144" i="9"/>
  <c r="P143" i="9"/>
  <c r="P142" i="9"/>
  <c r="P141" i="9"/>
  <c r="P140" i="9"/>
  <c r="P139" i="9"/>
  <c r="P138" i="9"/>
  <c r="P137" i="9"/>
  <c r="P136" i="9"/>
  <c r="P135" i="9"/>
  <c r="P134" i="9"/>
  <c r="P133" i="9"/>
  <c r="P132" i="9"/>
  <c r="P131" i="9"/>
  <c r="P130" i="9"/>
  <c r="P129" i="9"/>
  <c r="P128" i="9"/>
  <c r="P127" i="9"/>
  <c r="P126" i="9"/>
  <c r="P125" i="9"/>
  <c r="P124" i="9"/>
  <c r="P123" i="9"/>
  <c r="P122" i="9"/>
  <c r="P121" i="9"/>
  <c r="P120" i="9"/>
  <c r="P119" i="9"/>
  <c r="P118" i="9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P99" i="9"/>
  <c r="P98" i="9"/>
  <c r="P97" i="9"/>
  <c r="P96" i="9"/>
  <c r="P95" i="9"/>
  <c r="P94" i="9"/>
  <c r="P93" i="9"/>
  <c r="P92" i="9"/>
  <c r="P91" i="9"/>
  <c r="P90" i="9"/>
  <c r="P89" i="9"/>
  <c r="P88" i="9"/>
  <c r="P87" i="9"/>
  <c r="P86" i="9"/>
  <c r="P84" i="9"/>
  <c r="P83" i="9"/>
  <c r="P82" i="9"/>
  <c r="P81" i="9"/>
  <c r="P80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</calcChain>
</file>

<file path=xl/sharedStrings.xml><?xml version="1.0" encoding="utf-8"?>
<sst xmlns="http://schemas.openxmlformats.org/spreadsheetml/2006/main" count="13258" uniqueCount="631">
  <si>
    <t>Range</t>
  </si>
  <si>
    <t>Great_Harvest</t>
  </si>
  <si>
    <t>REP</t>
  </si>
  <si>
    <t>Source</t>
  </si>
  <si>
    <t>EXPERIMENT</t>
  </si>
  <si>
    <t>Nitro</t>
  </si>
  <si>
    <t>Weed</t>
  </si>
  <si>
    <t>Entry</t>
  </si>
  <si>
    <t>Row</t>
  </si>
  <si>
    <t>TRTCombo</t>
  </si>
  <si>
    <t>Plot</t>
  </si>
  <si>
    <t>Hybrid</t>
  </si>
  <si>
    <t>PHP38*Q381</t>
  </si>
  <si>
    <t>PHHB9*PHW30</t>
  </si>
  <si>
    <t>PHW52*LH185</t>
  </si>
  <si>
    <t>PHW52*Q381</t>
  </si>
  <si>
    <t>PHHB9*PHR63</t>
  </si>
  <si>
    <t>PHHB9*PHZ51</t>
  </si>
  <si>
    <t>PHHB9*PHM49</t>
  </si>
  <si>
    <t>Silking</t>
  </si>
  <si>
    <t>Anthesis</t>
  </si>
  <si>
    <t>Mandaamin</t>
  </si>
  <si>
    <t>MOB_ORG-NUR_2018</t>
  </si>
  <si>
    <t>PHT</t>
  </si>
  <si>
    <t>EHT</t>
  </si>
  <si>
    <t>SDL1</t>
  </si>
  <si>
    <t>SDS1</t>
  </si>
  <si>
    <t>SDL2</t>
  </si>
  <si>
    <t>SDS2</t>
  </si>
  <si>
    <t>SDL3</t>
  </si>
  <si>
    <t>SDS3</t>
  </si>
  <si>
    <t>SDL4</t>
  </si>
  <si>
    <t>SDS4</t>
  </si>
  <si>
    <t>SDL5</t>
  </si>
  <si>
    <t>SDS5</t>
  </si>
  <si>
    <t>4041</t>
  </si>
  <si>
    <t>3041</t>
  </si>
  <si>
    <t>1013</t>
  </si>
  <si>
    <t>2013</t>
  </si>
  <si>
    <t>5013</t>
  </si>
  <si>
    <t>6013</t>
  </si>
  <si>
    <t>12037</t>
  </si>
  <si>
    <t>11037</t>
  </si>
  <si>
    <t>7025</t>
  </si>
  <si>
    <t>8025</t>
  </si>
  <si>
    <t>9033</t>
  </si>
  <si>
    <t>10033</t>
  </si>
  <si>
    <t>15013</t>
  </si>
  <si>
    <t>16013</t>
  </si>
  <si>
    <t>18013</t>
  </si>
  <si>
    <t>17013</t>
  </si>
  <si>
    <t>13041</t>
  </si>
  <si>
    <t>14041</t>
  </si>
  <si>
    <t>22021</t>
  </si>
  <si>
    <t>21021</t>
  </si>
  <si>
    <t>24025</t>
  </si>
  <si>
    <t>23025</t>
  </si>
  <si>
    <t>19037</t>
  </si>
  <si>
    <t>20037</t>
  </si>
  <si>
    <t>4025</t>
  </si>
  <si>
    <t>4005</t>
  </si>
  <si>
    <t>4013</t>
  </si>
  <si>
    <t>4021</t>
  </si>
  <si>
    <t>4009</t>
  </si>
  <si>
    <t>4033</t>
  </si>
  <si>
    <t>4037</t>
  </si>
  <si>
    <t>4017</t>
  </si>
  <si>
    <t>4029</t>
  </si>
  <si>
    <t>3025</t>
  </si>
  <si>
    <t>3005</t>
  </si>
  <si>
    <t>3013</t>
  </si>
  <si>
    <t>3021</t>
  </si>
  <si>
    <t>3009</t>
  </si>
  <si>
    <t>3033</t>
  </si>
  <si>
    <t>3037</t>
  </si>
  <si>
    <t>3017</t>
  </si>
  <si>
    <t>3029</t>
  </si>
  <si>
    <t>1041</t>
  </si>
  <si>
    <t>1029</t>
  </si>
  <si>
    <t>1009</t>
  </si>
  <si>
    <t>1033</t>
  </si>
  <si>
    <t>1005</t>
  </si>
  <si>
    <t>1017</t>
  </si>
  <si>
    <t>1025</t>
  </si>
  <si>
    <t>1021</t>
  </si>
  <si>
    <t>1037</t>
  </si>
  <si>
    <t>2041</t>
  </si>
  <si>
    <t>2029</t>
  </si>
  <si>
    <t>2009</t>
  </si>
  <si>
    <t>2033</t>
  </si>
  <si>
    <t>2005</t>
  </si>
  <si>
    <t>2017</t>
  </si>
  <si>
    <t>2025</t>
  </si>
  <si>
    <t>2021</t>
  </si>
  <si>
    <t>2037</t>
  </si>
  <si>
    <t>5005</t>
  </si>
  <si>
    <t>5041</t>
  </si>
  <si>
    <t>5033</t>
  </si>
  <si>
    <t>5025</t>
  </si>
  <si>
    <t>5037</t>
  </si>
  <si>
    <t>5009</t>
  </si>
  <si>
    <t>5029</t>
  </si>
  <si>
    <t>5017</t>
  </si>
  <si>
    <t>5021</t>
  </si>
  <si>
    <t>6005</t>
  </si>
  <si>
    <t>6041</t>
  </si>
  <si>
    <t>6033</t>
  </si>
  <si>
    <t>6025</t>
  </si>
  <si>
    <t>6037</t>
  </si>
  <si>
    <t>6009</t>
  </si>
  <si>
    <t>6029</t>
  </si>
  <si>
    <t>6017</t>
  </si>
  <si>
    <t>6021</t>
  </si>
  <si>
    <t>12041</t>
  </si>
  <si>
    <t>12025</t>
  </si>
  <si>
    <t>12017</t>
  </si>
  <si>
    <t>12021</t>
  </si>
  <si>
    <t>12029</t>
  </si>
  <si>
    <t>12005</t>
  </si>
  <si>
    <t>12009</t>
  </si>
  <si>
    <t>12013</t>
  </si>
  <si>
    <t>12033</t>
  </si>
  <si>
    <t>11041</t>
  </si>
  <si>
    <t>11025</t>
  </si>
  <si>
    <t>11017</t>
  </si>
  <si>
    <t>11021</t>
  </si>
  <si>
    <t>11029</t>
  </si>
  <si>
    <t>11005</t>
  </si>
  <si>
    <t>11009</t>
  </si>
  <si>
    <t>11013</t>
  </si>
  <si>
    <t>11033</t>
  </si>
  <si>
    <t>7013</t>
  </si>
  <si>
    <t>7017</t>
  </si>
  <si>
    <t>7037</t>
  </si>
  <si>
    <t>7005</t>
  </si>
  <si>
    <t>7033</t>
  </si>
  <si>
    <t>7029</t>
  </si>
  <si>
    <t>7009</t>
  </si>
  <si>
    <t>7021</t>
  </si>
  <si>
    <t>7041</t>
  </si>
  <si>
    <t>8013</t>
  </si>
  <si>
    <t>8017</t>
  </si>
  <si>
    <t>8037</t>
  </si>
  <si>
    <t>8005</t>
  </si>
  <si>
    <t>8033</t>
  </si>
  <si>
    <t>8029</t>
  </si>
  <si>
    <t>8009</t>
  </si>
  <si>
    <t>8021</t>
  </si>
  <si>
    <t>8041</t>
  </si>
  <si>
    <t>9017</t>
  </si>
  <si>
    <t>9005</t>
  </si>
  <si>
    <t>9013</t>
  </si>
  <si>
    <t>9021</t>
  </si>
  <si>
    <t>9009</t>
  </si>
  <si>
    <t>9041</t>
  </si>
  <si>
    <t>9037</t>
  </si>
  <si>
    <t>9025</t>
  </si>
  <si>
    <t>9029</t>
  </si>
  <si>
    <t>10017</t>
  </si>
  <si>
    <t>10005</t>
  </si>
  <si>
    <t>10013</t>
  </si>
  <si>
    <t>10021</t>
  </si>
  <si>
    <t>10009</t>
  </si>
  <si>
    <t>10041</t>
  </si>
  <si>
    <t>10037</t>
  </si>
  <si>
    <t>10025</t>
  </si>
  <si>
    <t>10029</t>
  </si>
  <si>
    <t>15021</t>
  </si>
  <si>
    <t>15041</t>
  </si>
  <si>
    <t>15017</t>
  </si>
  <si>
    <t>15025</t>
  </si>
  <si>
    <t>15029</t>
  </si>
  <si>
    <t>15005</t>
  </si>
  <si>
    <t>15009</t>
  </si>
  <si>
    <t>15037</t>
  </si>
  <si>
    <t>15033</t>
  </si>
  <si>
    <t>16021</t>
  </si>
  <si>
    <t>16041</t>
  </si>
  <si>
    <t>16017</t>
  </si>
  <si>
    <t>16025</t>
  </si>
  <si>
    <t>16029</t>
  </si>
  <si>
    <t>16005</t>
  </si>
  <si>
    <t>16009</t>
  </si>
  <si>
    <t>16037</t>
  </si>
  <si>
    <t>16033</t>
  </si>
  <si>
    <t>18041</t>
  </si>
  <si>
    <t>18029</t>
  </si>
  <si>
    <t>18009</t>
  </si>
  <si>
    <t>18005</t>
  </si>
  <si>
    <t>18033</t>
  </si>
  <si>
    <t>18037</t>
  </si>
  <si>
    <t>18025</t>
  </si>
  <si>
    <t>18017</t>
  </si>
  <si>
    <t>18021</t>
  </si>
  <si>
    <t>17041</t>
  </si>
  <si>
    <t>17029</t>
  </si>
  <si>
    <t>17009</t>
  </si>
  <si>
    <t>17005</t>
  </si>
  <si>
    <t>17033</t>
  </si>
  <si>
    <t>17037</t>
  </si>
  <si>
    <t>17025</t>
  </si>
  <si>
    <t>17017</t>
  </si>
  <si>
    <t>17021</t>
  </si>
  <si>
    <t>13037</t>
  </si>
  <si>
    <t>13021</t>
  </si>
  <si>
    <t>13025</t>
  </si>
  <si>
    <t>13029</t>
  </si>
  <si>
    <t>13005</t>
  </si>
  <si>
    <t>13033</t>
  </si>
  <si>
    <t>13013</t>
  </si>
  <si>
    <t>13017</t>
  </si>
  <si>
    <t>13009</t>
  </si>
  <si>
    <t>14037</t>
  </si>
  <si>
    <t>14021</t>
  </si>
  <si>
    <t>14025</t>
  </si>
  <si>
    <t>14029</t>
  </si>
  <si>
    <t>14005</t>
  </si>
  <si>
    <t>14033</t>
  </si>
  <si>
    <t>14013</t>
  </si>
  <si>
    <t>14017</t>
  </si>
  <si>
    <t>14009</t>
  </si>
  <si>
    <t>22005</t>
  </si>
  <si>
    <t>22041</t>
  </si>
  <si>
    <t>22025</t>
  </si>
  <si>
    <t>22029</t>
  </si>
  <si>
    <t>22013</t>
  </si>
  <si>
    <t>22009</t>
  </si>
  <si>
    <t>22037</t>
  </si>
  <si>
    <t>22017</t>
  </si>
  <si>
    <t>22033</t>
  </si>
  <si>
    <t>21005</t>
  </si>
  <si>
    <t>21041</t>
  </si>
  <si>
    <t>21025</t>
  </si>
  <si>
    <t>21029</t>
  </si>
  <si>
    <t>21013</t>
  </si>
  <si>
    <t>21009</t>
  </si>
  <si>
    <t>21037</t>
  </si>
  <si>
    <t>21017</t>
  </si>
  <si>
    <t>21033</t>
  </si>
  <si>
    <t>24013</t>
  </si>
  <si>
    <t>24033</t>
  </si>
  <si>
    <t>24005</t>
  </si>
  <si>
    <t>24041</t>
  </si>
  <si>
    <t>24029</t>
  </si>
  <si>
    <t>24021</t>
  </si>
  <si>
    <t>24037</t>
  </si>
  <si>
    <t>24009</t>
  </si>
  <si>
    <t>24017</t>
  </si>
  <si>
    <t>23013</t>
  </si>
  <si>
    <t>23033</t>
  </si>
  <si>
    <t>23005</t>
  </si>
  <si>
    <t>23041</t>
  </si>
  <si>
    <t>23029</t>
  </si>
  <si>
    <t>23021</t>
  </si>
  <si>
    <t>23037</t>
  </si>
  <si>
    <t>23009</t>
  </si>
  <si>
    <t>23017</t>
  </si>
  <si>
    <t>19041</t>
  </si>
  <si>
    <t>19017</t>
  </si>
  <si>
    <t>19009</t>
  </si>
  <si>
    <t>19029</t>
  </si>
  <si>
    <t>19033</t>
  </si>
  <si>
    <t>19021</t>
  </si>
  <si>
    <t>19025</t>
  </si>
  <si>
    <t>19005</t>
  </si>
  <si>
    <t>19013</t>
  </si>
  <si>
    <t>20041</t>
  </si>
  <si>
    <t>20017</t>
  </si>
  <si>
    <t>20009</t>
  </si>
  <si>
    <t>20029</t>
  </si>
  <si>
    <t>20033</t>
  </si>
  <si>
    <t>20021</t>
  </si>
  <si>
    <t>20025</t>
  </si>
  <si>
    <t>20005</t>
  </si>
  <si>
    <t>20013</t>
  </si>
  <si>
    <t>FDS</t>
  </si>
  <si>
    <t>RTA</t>
  </si>
  <si>
    <t>SDLi</t>
  </si>
  <si>
    <t>SDSi</t>
  </si>
  <si>
    <t>DTA</t>
  </si>
  <si>
    <t>DTS</t>
  </si>
  <si>
    <t>STC</t>
  </si>
  <si>
    <t>PDT</t>
  </si>
  <si>
    <t>FDT</t>
  </si>
  <si>
    <t>Year</t>
  </si>
  <si>
    <t>MAH</t>
  </si>
  <si>
    <t>MAD</t>
  </si>
  <si>
    <t>TWT</t>
  </si>
  <si>
    <t>HO</t>
  </si>
  <si>
    <t>HDT</t>
  </si>
  <si>
    <t>NA</t>
  </si>
  <si>
    <t>GWT</t>
  </si>
  <si>
    <t>SDL</t>
  </si>
  <si>
    <t>SDS</t>
  </si>
  <si>
    <t>YIELD</t>
  </si>
  <si>
    <t>OREI_REPLICATED_TRIAL</t>
  </si>
  <si>
    <t>LOCATION</t>
  </si>
  <si>
    <t>UIUC</t>
  </si>
  <si>
    <t>WEED</t>
  </si>
  <si>
    <t>WPLUS</t>
  </si>
  <si>
    <t>N1</t>
  </si>
  <si>
    <t>WMINUS</t>
  </si>
  <si>
    <t>N2</t>
  </si>
  <si>
    <t>N3</t>
  </si>
  <si>
    <t>Nitrogen</t>
  </si>
  <si>
    <t>No</t>
  </si>
  <si>
    <t>Code</t>
  </si>
  <si>
    <t>1 (No Sorghum)</t>
  </si>
  <si>
    <t>2 (With Sorghum)</t>
  </si>
  <si>
    <t>PEDIGREE</t>
  </si>
  <si>
    <t>Source Code</t>
  </si>
  <si>
    <t>Mandaamin Inst.</t>
  </si>
  <si>
    <t>Medium (100LBS)</t>
  </si>
  <si>
    <t>High (200LBS)</t>
  </si>
  <si>
    <t>ROWS                                                     ROWS                                                     ROWS                                                                 ROWS</t>
  </si>
  <si>
    <t>R1- R4</t>
  </si>
  <si>
    <t>R5-R8</t>
  </si>
  <si>
    <t>R9-R12</t>
  </si>
  <si>
    <t>R13-R16</t>
  </si>
  <si>
    <t>R17-R20</t>
  </si>
  <si>
    <t>R21 - R24</t>
  </si>
  <si>
    <t>R25-28</t>
  </si>
  <si>
    <t>R29-R32</t>
  </si>
  <si>
    <t>R33-R36</t>
  </si>
  <si>
    <t>R37-R40</t>
  </si>
  <si>
    <t>R41-R44</t>
  </si>
  <si>
    <t>R45-R48</t>
  </si>
  <si>
    <t>WEED TRT</t>
  </si>
  <si>
    <t xml:space="preserve">RANGES                             RANGES                             RANGES                      RANGES </t>
  </si>
  <si>
    <t>FILL</t>
  </si>
  <si>
    <t>N TRTS</t>
  </si>
  <si>
    <t>HIGH N (200 LBS)</t>
  </si>
  <si>
    <t>MEDIUM ( 100 LBS)</t>
  </si>
  <si>
    <t>LOW (0 LBS)</t>
  </si>
  <si>
    <t>WEED TRTS</t>
  </si>
  <si>
    <t>NO WEED</t>
  </si>
  <si>
    <t>WITH WEED</t>
  </si>
  <si>
    <t>ABBREVIATION</t>
  </si>
  <si>
    <t>TRAIT DESCRIPTION</t>
  </si>
  <si>
    <t>UNITS</t>
  </si>
  <si>
    <t>EXP</t>
  </si>
  <si>
    <t>Experiment</t>
  </si>
  <si>
    <t>N/A</t>
  </si>
  <si>
    <t xml:space="preserve">HYB </t>
  </si>
  <si>
    <t>TRT</t>
  </si>
  <si>
    <t>Treatment</t>
  </si>
  <si>
    <t>Plant Height</t>
  </si>
  <si>
    <t>cm</t>
  </si>
  <si>
    <t>Ear Hieght</t>
  </si>
  <si>
    <t>Stalk Diameter Large</t>
  </si>
  <si>
    <t>mm</t>
  </si>
  <si>
    <t>Stalk Diameter Small</t>
  </si>
  <si>
    <t>Harvest Date</t>
  </si>
  <si>
    <t>Harvest Order</t>
  </si>
  <si>
    <t>Grain Weight</t>
  </si>
  <si>
    <t>Kg</t>
  </si>
  <si>
    <t>Moisture At Harvest</t>
  </si>
  <si>
    <t>%</t>
  </si>
  <si>
    <t>lbs/bu</t>
  </si>
  <si>
    <t>NTRT</t>
  </si>
  <si>
    <t>Nitrogen Treatment</t>
  </si>
  <si>
    <t>V8</t>
  </si>
  <si>
    <t>Vegetative stage/8 leaf stage</t>
  </si>
  <si>
    <t>VTVR</t>
  </si>
  <si>
    <t>Vegetative/Reproductive Transition stage</t>
  </si>
  <si>
    <t>R1R2</t>
  </si>
  <si>
    <t>Tasseling stage</t>
  </si>
  <si>
    <t>R3</t>
  </si>
  <si>
    <t>Silking stage</t>
  </si>
  <si>
    <t>STR</t>
  </si>
  <si>
    <t>Strip#</t>
  </si>
  <si>
    <t>SC</t>
  </si>
  <si>
    <t>Stand Count</t>
  </si>
  <si>
    <t># of plants</t>
  </si>
  <si>
    <t>FDTop</t>
  </si>
  <si>
    <t>Fractal dimension Top</t>
  </si>
  <si>
    <t>Fractal dimension Side</t>
  </si>
  <si>
    <t>Root Top Angle</t>
  </si>
  <si>
    <t>Degrees</t>
  </si>
  <si>
    <t>LDA</t>
  </si>
  <si>
    <t>Lodging Angle</t>
  </si>
  <si>
    <t>Degress</t>
  </si>
  <si>
    <t>Pixels</t>
  </si>
  <si>
    <t>Bu/Acre</t>
  </si>
  <si>
    <t xml:space="preserve">Grain Yield </t>
  </si>
  <si>
    <t>NOP</t>
  </si>
  <si>
    <t>Number of plants (Stand Counts)</t>
  </si>
  <si>
    <t>Plants</t>
  </si>
  <si>
    <t>YEAR</t>
  </si>
  <si>
    <t>LOC</t>
  </si>
  <si>
    <t>NITRO</t>
  </si>
  <si>
    <t>ENTRY</t>
  </si>
  <si>
    <t>RANGE</t>
  </si>
  <si>
    <t>ROW</t>
  </si>
  <si>
    <t>PLOT</t>
  </si>
  <si>
    <t>SOURCE</t>
  </si>
  <si>
    <t>ANTHESIS</t>
  </si>
  <si>
    <t>SILKING</t>
  </si>
  <si>
    <t>HYB</t>
  </si>
  <si>
    <t>Days to Anthesis</t>
  </si>
  <si>
    <t>Days to Silking</t>
  </si>
  <si>
    <t>Days</t>
  </si>
  <si>
    <t>Moisture After Drying</t>
  </si>
  <si>
    <t xml:space="preserve">PTD </t>
  </si>
  <si>
    <t>Planting Date</t>
  </si>
  <si>
    <t>Test Weight At Harvest (Standard 56 bu/acre)</t>
  </si>
  <si>
    <t>ORG1</t>
  </si>
  <si>
    <t>UIUC1</t>
  </si>
  <si>
    <t>UIUC2</t>
  </si>
  <si>
    <t>UIUC3</t>
  </si>
  <si>
    <t>UIUC4</t>
  </si>
  <si>
    <t>UIUC7</t>
  </si>
  <si>
    <t>Check</t>
  </si>
  <si>
    <t>Great Harvest</t>
  </si>
  <si>
    <t>UIUC6</t>
  </si>
  <si>
    <t>2018MOB_ORG</t>
  </si>
  <si>
    <t>UIUC8</t>
  </si>
  <si>
    <t>CODE</t>
  </si>
  <si>
    <t>Small Stalk diameter -imaging</t>
  </si>
  <si>
    <t>large Stalk diameter - imaging</t>
  </si>
  <si>
    <t>pixels</t>
  </si>
  <si>
    <t>Grain Quality Parameters</t>
  </si>
  <si>
    <t>Description</t>
  </si>
  <si>
    <t xml:space="preserve">Units </t>
  </si>
  <si>
    <t>MCA</t>
  </si>
  <si>
    <t>Moisture</t>
  </si>
  <si>
    <t>PROTA</t>
  </si>
  <si>
    <t>Protein</t>
  </si>
  <si>
    <t>OLA</t>
  </si>
  <si>
    <t>Oil</t>
  </si>
  <si>
    <t>STRA</t>
  </si>
  <si>
    <t>Starch</t>
  </si>
  <si>
    <t>Density</t>
  </si>
  <si>
    <t>TWA</t>
  </si>
  <si>
    <t>Test Weight</t>
  </si>
  <si>
    <t>.</t>
  </si>
  <si>
    <t>FRA</t>
  </si>
  <si>
    <t>Fiber</t>
  </si>
  <si>
    <t xml:space="preserve"> 17.2B24</t>
  </si>
  <si>
    <t>ORG4</t>
  </si>
  <si>
    <t> 17.2B24</t>
  </si>
  <si>
    <t>59R5</t>
  </si>
  <si>
    <t>59R5_CHECK</t>
  </si>
  <si>
    <t>pH</t>
  </si>
  <si>
    <t>18.74</t>
  </si>
  <si>
    <t>6.3</t>
  </si>
  <si>
    <t>21.16</t>
  </si>
  <si>
    <t>6.2</t>
  </si>
  <si>
    <t>17.29</t>
  </si>
  <si>
    <t>24.21</t>
  </si>
  <si>
    <t>6.1</t>
  </si>
  <si>
    <t>20.77</t>
  </si>
  <si>
    <t>23.99</t>
  </si>
  <si>
    <t>5.8</t>
  </si>
  <si>
    <t>21.83</t>
  </si>
  <si>
    <t>21.61</t>
  </si>
  <si>
    <t>21.48</t>
  </si>
  <si>
    <t>20.04</t>
  </si>
  <si>
    <t>5.9</t>
  </si>
  <si>
    <t>19.85</t>
  </si>
  <si>
    <t>26.15</t>
  </si>
  <si>
    <t>6.5</t>
  </si>
  <si>
    <t>29.14</t>
  </si>
  <si>
    <t>6.4</t>
  </si>
  <si>
    <t>30.26</t>
  </si>
  <si>
    <t>25.86</t>
  </si>
  <si>
    <t>27.97</t>
  </si>
  <si>
    <t>25.83</t>
  </si>
  <si>
    <t>24.99</t>
  </si>
  <si>
    <t>25.40</t>
  </si>
  <si>
    <t>28.44</t>
  </si>
  <si>
    <t>21.95</t>
  </si>
  <si>
    <t>6.0</t>
  </si>
  <si>
    <t>28.17</t>
  </si>
  <si>
    <t>26.67</t>
  </si>
  <si>
    <t>25.96</t>
  </si>
  <si>
    <t>29.44</t>
  </si>
  <si>
    <t>27.88</t>
  </si>
  <si>
    <t>30.03</t>
  </si>
  <si>
    <t>30.71</t>
  </si>
  <si>
    <t>24.44</t>
  </si>
  <si>
    <t>29.49</t>
  </si>
  <si>
    <t>28.04</t>
  </si>
  <si>
    <t>25.78</t>
  </si>
  <si>
    <t>28.28</t>
  </si>
  <si>
    <t>29.22</t>
  </si>
  <si>
    <t>31.49</t>
  </si>
  <si>
    <t>25.68</t>
  </si>
  <si>
    <t>27.72</t>
  </si>
  <si>
    <t>26.91</t>
  </si>
  <si>
    <t>22.33</t>
  </si>
  <si>
    <t>24.05</t>
  </si>
  <si>
    <t>25.48</t>
  </si>
  <si>
    <t>23.41</t>
  </si>
  <si>
    <t>26.29</t>
  </si>
  <si>
    <t>19.83</t>
  </si>
  <si>
    <t>21.05</t>
  </si>
  <si>
    <t>19.55</t>
  </si>
  <si>
    <t>22.03</t>
  </si>
  <si>
    <t>23.25</t>
  </si>
  <si>
    <t>25.79</t>
  </si>
  <si>
    <t>26.71</t>
  </si>
  <si>
    <t>23.08</t>
  </si>
  <si>
    <t>23.47</t>
  </si>
  <si>
    <t>23.03</t>
  </si>
  <si>
    <t>26.02</t>
  </si>
  <si>
    <t>23.65</t>
  </si>
  <si>
    <t>23.67</t>
  </si>
  <si>
    <t>22.90</t>
  </si>
  <si>
    <t>21.59</t>
  </si>
  <si>
    <t>22.30</t>
  </si>
  <si>
    <t>25.12</t>
  </si>
  <si>
    <t>20.94</t>
  </si>
  <si>
    <t>23.10</t>
  </si>
  <si>
    <t>22.34</t>
  </si>
  <si>
    <t>30.16</t>
  </si>
  <si>
    <t>6.7</t>
  </si>
  <si>
    <t>27.60</t>
  </si>
  <si>
    <t>27.84</t>
  </si>
  <si>
    <t>28.21</t>
  </si>
  <si>
    <t>25.58</t>
  </si>
  <si>
    <t>25.95</t>
  </si>
  <si>
    <t>27.50</t>
  </si>
  <si>
    <t>31.36</t>
  </si>
  <si>
    <t>26.85</t>
  </si>
  <si>
    <t>30.41</t>
  </si>
  <si>
    <t>29.94</t>
  </si>
  <si>
    <t>29.25</t>
  </si>
  <si>
    <t>28.09</t>
  </si>
  <si>
    <t>30.75</t>
  </si>
  <si>
    <t>29.76</t>
  </si>
  <si>
    <t>31.93</t>
  </si>
  <si>
    <t>32.94</t>
  </si>
  <si>
    <t>37.52</t>
  </si>
  <si>
    <t>34.70</t>
  </si>
  <si>
    <t>6.6</t>
  </si>
  <si>
    <t>32.60</t>
  </si>
  <si>
    <t>37.32</t>
  </si>
  <si>
    <t>31.42</t>
  </si>
  <si>
    <t>29.17</t>
  </si>
  <si>
    <t>27.96</t>
  </si>
  <si>
    <t>32.40</t>
  </si>
  <si>
    <t>35.75</t>
  </si>
  <si>
    <t>36.66</t>
  </si>
  <si>
    <t>30.86</t>
  </si>
  <si>
    <t>41.42</t>
  </si>
  <si>
    <t>30.35</t>
  </si>
  <si>
    <t>30.04</t>
  </si>
  <si>
    <t>31.67</t>
  </si>
  <si>
    <t>30.25</t>
  </si>
  <si>
    <t>31.81</t>
  </si>
  <si>
    <t>32.58</t>
  </si>
  <si>
    <t>32.18</t>
  </si>
  <si>
    <t>34.27</t>
  </si>
  <si>
    <t>TEC</t>
  </si>
  <si>
    <t>OM</t>
  </si>
  <si>
    <t>EstNRel</t>
  </si>
  <si>
    <t>Su</t>
  </si>
  <si>
    <t>P</t>
  </si>
  <si>
    <t>Ca</t>
  </si>
  <si>
    <t>Mg</t>
  </si>
  <si>
    <t>K</t>
  </si>
  <si>
    <t>Na</t>
  </si>
  <si>
    <t>Bray1P</t>
  </si>
  <si>
    <t xml:space="preserve">Total Exchange Capacity </t>
  </si>
  <si>
    <t>meq/100 g</t>
  </si>
  <si>
    <t>Organic Matter</t>
  </si>
  <si>
    <t>Estimated Nitrogen Release</t>
  </si>
  <si>
    <t># N/acre</t>
  </si>
  <si>
    <t>Sulfur</t>
  </si>
  <si>
    <t>mg/kg soil</t>
  </si>
  <si>
    <t>Phosphorous</t>
  </si>
  <si>
    <t>Calcium</t>
  </si>
  <si>
    <t>Magnesium</t>
  </si>
  <si>
    <t>Potassium</t>
  </si>
  <si>
    <t>Sodium</t>
  </si>
  <si>
    <t>Phosphorous with Bray method</t>
  </si>
  <si>
    <t xml:space="preserve">Soil </t>
  </si>
  <si>
    <t>DESCRIPTION</t>
  </si>
  <si>
    <t>ENTRY#</t>
  </si>
  <si>
    <t xml:space="preserve">Code </t>
  </si>
  <si>
    <t>17.2B24</t>
  </si>
  <si>
    <t>CHECK</t>
  </si>
  <si>
    <t>Location</t>
  </si>
  <si>
    <t>Stage</t>
  </si>
  <si>
    <t>SMC</t>
  </si>
  <si>
    <t>BD</t>
  </si>
  <si>
    <t>InorgN</t>
  </si>
  <si>
    <t>POMN</t>
  </si>
  <si>
    <t>POMC</t>
  </si>
  <si>
    <t>POMCN</t>
  </si>
  <si>
    <t>PMN</t>
  </si>
  <si>
    <t>POXC</t>
  </si>
  <si>
    <t>FDA</t>
  </si>
  <si>
    <t>Preplant</t>
  </si>
  <si>
    <t>CHECK1</t>
  </si>
  <si>
    <t>VT</t>
  </si>
  <si>
    <t>R2</t>
  </si>
  <si>
    <t>BulkBG</t>
  </si>
  <si>
    <t xml:space="preserve">BulkNAG </t>
  </si>
  <si>
    <t>BulkLAP</t>
  </si>
  <si>
    <t>RhizoBG</t>
  </si>
  <si>
    <t xml:space="preserve">RhizoNAG </t>
  </si>
  <si>
    <t>RhizoLAP</t>
  </si>
  <si>
    <t xml:space="preserve">Length (&lt;2mm) </t>
  </si>
  <si>
    <t xml:space="preserve">SurfAre (&lt;2mm) </t>
  </si>
  <si>
    <t xml:space="preserve">RootVol (&lt;2mm) </t>
  </si>
  <si>
    <t>RLD (&lt;2mm)</t>
  </si>
  <si>
    <t>Wlength</t>
  </si>
  <si>
    <t>WSurfArea</t>
  </si>
  <si>
    <t>WRootVol</t>
  </si>
  <si>
    <t>WRLD</t>
  </si>
  <si>
    <t>AvgDiam</t>
  </si>
  <si>
    <t>TOC</t>
  </si>
  <si>
    <t>TN</t>
  </si>
  <si>
    <t>Soil CN</t>
  </si>
  <si>
    <t>Sand</t>
  </si>
  <si>
    <t xml:space="preserve">Silt </t>
  </si>
  <si>
    <t>Clay</t>
  </si>
  <si>
    <t>TON</t>
  </si>
  <si>
    <t>CN</t>
  </si>
  <si>
    <t>MST</t>
  </si>
  <si>
    <t>PRO</t>
  </si>
  <si>
    <t>OIL</t>
  </si>
  <si>
    <t>FIB</t>
  </si>
  <si>
    <t>STA</t>
  </si>
  <si>
    <t>ASH</t>
  </si>
  <si>
    <t>DENS</t>
  </si>
  <si>
    <t>Loc</t>
  </si>
  <si>
    <t>UIUC2019</t>
  </si>
  <si>
    <t>PlotId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</si>
</sst>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0.000"/>
    <numFmt numFmtId="167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2" fontId="26" fillId="0" borderId="0" applyFont="0" applyFill="0" applyBorder="0" applyAlignment="0" applyProtection="0"/>
  </cellStyleXfs>
  <cellXfs count="91">
    <xf numFmtId="0" fontId="0" fillId="0" borderId="0" xfId="0"/>
    <xf numFmtId="0" fontId="0" fillId="0" borderId="10" xfId="0" applyBorder="1" applyAlignment="1">
      <alignment horizontal="center"/>
    </xf>
    <xf numFmtId="165" fontId="18" fillId="35" borderId="10" xfId="0" applyNumberFormat="1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165" fontId="20" fillId="0" borderId="10" xfId="0" applyNumberFormat="1" applyFont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16" fontId="20" fillId="0" borderId="10" xfId="0" applyNumberFormat="1" applyFont="1" applyBorder="1" applyAlignment="1">
      <alignment horizontal="center"/>
    </xf>
    <xf numFmtId="0" fontId="21" fillId="0" borderId="0" xfId="0" applyFont="1"/>
    <xf numFmtId="1" fontId="0" fillId="0" borderId="0" xfId="0" applyNumberFormat="1"/>
    <xf numFmtId="0" fontId="18" fillId="35" borderId="11" xfId="0" applyFont="1" applyFill="1" applyBorder="1" applyAlignment="1">
      <alignment horizontal="center"/>
    </xf>
    <xf numFmtId="164" fontId="18" fillId="35" borderId="10" xfId="0" applyNumberFormat="1" applyFont="1" applyFill="1" applyBorder="1" applyAlignment="1">
      <alignment horizontal="center"/>
    </xf>
    <xf numFmtId="1" fontId="18" fillId="35" borderId="1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21" fillId="0" borderId="10" xfId="0" applyNumberFormat="1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164" fontId="20" fillId="34" borderId="10" xfId="0" applyNumberFormat="1" applyFont="1" applyFill="1" applyBorder="1" applyAlignment="1">
      <alignment horizontal="center"/>
    </xf>
    <xf numFmtId="165" fontId="20" fillId="34" borderId="10" xfId="0" applyNumberFormat="1" applyFont="1" applyFill="1" applyBorder="1" applyAlignment="1">
      <alignment horizontal="center"/>
    </xf>
    <xf numFmtId="16" fontId="20" fillId="34" borderId="10" xfId="0" applyNumberFormat="1" applyFont="1" applyFill="1" applyBorder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2" fontId="21" fillId="34" borderId="10" xfId="0" applyNumberFormat="1" applyFont="1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4" borderId="0" xfId="0" applyFill="1"/>
    <xf numFmtId="0" fontId="16" fillId="0" borderId="10" xfId="0" applyFont="1" applyBorder="1" applyAlignment="1">
      <alignment horizontal="center"/>
    </xf>
    <xf numFmtId="0" fontId="22" fillId="37" borderId="10" xfId="0" applyFont="1" applyFill="1" applyBorder="1"/>
    <xf numFmtId="0" fontId="22" fillId="37" borderId="10" xfId="0" applyFont="1" applyFill="1" applyBorder="1" applyAlignment="1">
      <alignment horizontal="center"/>
    </xf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0" fontId="22" fillId="38" borderId="12" xfId="0" applyFont="1" applyFill="1" applyBorder="1"/>
    <xf numFmtId="0" fontId="22" fillId="38" borderId="12" xfId="0" applyFont="1" applyFill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0" fillId="0" borderId="10" xfId="0" applyBorder="1"/>
    <xf numFmtId="0" fontId="0" fillId="40" borderId="10" xfId="0" applyFill="1" applyBorder="1"/>
    <xf numFmtId="16" fontId="0" fillId="0" borderId="0" xfId="0" applyNumberFormat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42" borderId="10" xfId="0" applyFont="1" applyFill="1" applyBorder="1" applyAlignment="1">
      <alignment horizontal="center"/>
    </xf>
    <xf numFmtId="0" fontId="0" fillId="42" borderId="10" xfId="0" applyFill="1" applyBorder="1"/>
    <xf numFmtId="0" fontId="16" fillId="39" borderId="10" xfId="0" applyFont="1" applyFill="1" applyBorder="1" applyAlignment="1">
      <alignment horizontal="center"/>
    </xf>
    <xf numFmtId="0" fontId="0" fillId="39" borderId="10" xfId="0" applyFill="1" applyBorder="1"/>
    <xf numFmtId="0" fontId="0" fillId="39" borderId="0" xfId="0" applyFill="1"/>
    <xf numFmtId="0" fontId="0" fillId="40" borderId="0" xfId="0" applyFill="1"/>
    <xf numFmtId="0" fontId="0" fillId="42" borderId="0" xfId="0" applyFill="1"/>
    <xf numFmtId="0" fontId="0" fillId="41" borderId="0" xfId="0" applyFill="1"/>
    <xf numFmtId="0" fontId="0" fillId="36" borderId="0" xfId="0" applyFill="1"/>
    <xf numFmtId="0" fontId="16" fillId="0" borderId="10" xfId="0" applyFont="1" applyBorder="1"/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24" fillId="0" borderId="10" xfId="0" applyFont="1" applyBorder="1" applyAlignment="1">
      <alignment horizontal="center"/>
    </xf>
    <xf numFmtId="0" fontId="0" fillId="0" borderId="19" xfId="0" applyBorder="1"/>
    <xf numFmtId="0" fontId="25" fillId="0" borderId="10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8" xfId="0" applyBorder="1"/>
    <xf numFmtId="0" fontId="16" fillId="0" borderId="17" xfId="0" applyFont="1" applyBorder="1" applyAlignment="1">
      <alignment horizontal="center"/>
    </xf>
    <xf numFmtId="0" fontId="0" fillId="0" borderId="20" xfId="0" applyBorder="1"/>
    <xf numFmtId="0" fontId="0" fillId="0" borderId="15" xfId="0" applyBorder="1"/>
    <xf numFmtId="0" fontId="21" fillId="34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43" applyNumberFormat="1" applyFont="1" applyAlignment="1">
      <alignment horizontal="left"/>
    </xf>
    <xf numFmtId="0" fontId="0" fillId="0" borderId="0" xfId="0" applyAlignment="1">
      <alignment horizontal="left"/>
    </xf>
    <xf numFmtId="0" fontId="27" fillId="0" borderId="10" xfId="0" applyFont="1" applyBorder="1" applyAlignment="1">
      <alignment horizontal="center" vertical="center"/>
    </xf>
    <xf numFmtId="49" fontId="28" fillId="0" borderId="10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28" fillId="0" borderId="10" xfId="0" applyFont="1" applyBorder="1" applyAlignment="1">
      <alignment horizontal="left"/>
    </xf>
    <xf numFmtId="0" fontId="16" fillId="0" borderId="0" xfId="0" applyFont="1"/>
    <xf numFmtId="0" fontId="16" fillId="0" borderId="10" xfId="0" applyFont="1" applyBorder="1" applyAlignment="1">
      <alignment horizontal="left" vertical="center"/>
    </xf>
    <xf numFmtId="2" fontId="27" fillId="0" borderId="10" xfId="0" applyNumberFormat="1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0" fontId="29" fillId="43" borderId="10" xfId="0" applyFont="1" applyFill="1" applyBorder="1" applyAlignment="1">
      <alignment horizontal="center"/>
    </xf>
    <xf numFmtId="2" fontId="30" fillId="0" borderId="1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 wrapText="1"/>
    </xf>
    <xf numFmtId="0" fontId="0" fillId="0" borderId="16" xfId="0" applyBorder="1" applyAlignment="1">
      <alignment horizontal="center" textRotation="90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ixed" xfId="43" xr:uid="{00000000-0005-0000-0000-00001C000000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52</xdr:row>
      <xdr:rowOff>180975</xdr:rowOff>
    </xdr:from>
    <xdr:to>
      <xdr:col>11</xdr:col>
      <xdr:colOff>453749</xdr:colOff>
      <xdr:row>59</xdr:row>
      <xdr:rowOff>132770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9749"/>
        <a:stretch/>
      </xdr:blipFill>
      <xdr:spPr>
        <a:xfrm>
          <a:off x="9467850" y="10572750"/>
          <a:ext cx="6083024" cy="1285295"/>
        </a:xfrm>
        <a:prstGeom prst="rect">
          <a:avLst/>
        </a:prstGeom>
      </xdr:spPr>
    </xdr:pic>
    <xdr:clientData/>
  </xdr:twoCellAnchor>
  <xdr:twoCellAnchor editAs="oneCell">
    <xdr:from>
      <xdr:col>15</xdr:col>
      <xdr:colOff>276226</xdr:colOff>
      <xdr:row>46</xdr:row>
      <xdr:rowOff>161924</xdr:rowOff>
    </xdr:from>
    <xdr:to>
      <xdr:col>19</xdr:col>
      <xdr:colOff>23646</xdr:colOff>
      <xdr:row>52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17461623" y="8760702"/>
          <a:ext cx="1076326" cy="2223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opLeftCell="A21" workbookViewId="0">
      <selection activeCell="F13" sqref="F13"/>
    </sheetView>
  </sheetViews>
  <sheetFormatPr defaultColWidth="8.85546875" defaultRowHeight="15" x14ac:dyDescent="0.25"/>
  <cols>
    <col min="1" max="1" width="14.42578125" bestFit="1" customWidth="1"/>
    <col min="2" max="2" width="41.28515625" bestFit="1" customWidth="1"/>
    <col min="3" max="3" width="10.28515625" bestFit="1" customWidth="1"/>
    <col min="5" max="5" width="12.140625" bestFit="1" customWidth="1"/>
    <col min="6" max="6" width="21.140625" bestFit="1" customWidth="1"/>
    <col min="7" max="7" width="24.7109375" bestFit="1" customWidth="1"/>
    <col min="8" max="8" width="14.42578125" customWidth="1"/>
    <col min="19" max="19" width="9.7109375" bestFit="1" customWidth="1"/>
  </cols>
  <sheetData>
    <row r="1" spans="1:8" ht="21" x14ac:dyDescent="0.35">
      <c r="A1" s="78" t="s">
        <v>577</v>
      </c>
      <c r="E1" s="30" t="s">
        <v>304</v>
      </c>
      <c r="F1" s="31" t="s">
        <v>305</v>
      </c>
      <c r="G1" s="31" t="s">
        <v>312</v>
      </c>
      <c r="H1" s="31" t="s">
        <v>313</v>
      </c>
    </row>
    <row r="2" spans="1:8" ht="21" x14ac:dyDescent="0.35">
      <c r="A2" s="55" t="s">
        <v>337</v>
      </c>
      <c r="B2" s="56" t="s">
        <v>578</v>
      </c>
      <c r="C2" s="57" t="s">
        <v>339</v>
      </c>
      <c r="E2" s="32" t="s">
        <v>306</v>
      </c>
      <c r="F2" s="33" t="s">
        <v>300</v>
      </c>
      <c r="G2" s="33" t="s">
        <v>302</v>
      </c>
      <c r="H2" s="33" t="s">
        <v>303</v>
      </c>
    </row>
    <row r="3" spans="1:8" ht="21" x14ac:dyDescent="0.35">
      <c r="A3" s="79" t="s">
        <v>554</v>
      </c>
      <c r="B3" s="75" t="s">
        <v>564</v>
      </c>
      <c r="C3" s="76" t="s">
        <v>565</v>
      </c>
      <c r="E3" s="34" t="s">
        <v>6</v>
      </c>
      <c r="F3" s="35" t="s">
        <v>307</v>
      </c>
      <c r="G3" s="35" t="s">
        <v>308</v>
      </c>
      <c r="H3" s="35"/>
    </row>
    <row r="4" spans="1:8" ht="21" x14ac:dyDescent="0.35">
      <c r="A4" s="79" t="s">
        <v>555</v>
      </c>
      <c r="B4" s="76" t="s">
        <v>566</v>
      </c>
      <c r="C4" s="76" t="s">
        <v>357</v>
      </c>
      <c r="E4" s="36" t="s">
        <v>306</v>
      </c>
      <c r="F4" s="36" t="s">
        <v>301</v>
      </c>
      <c r="G4" s="36" t="s">
        <v>299</v>
      </c>
      <c r="H4" s="36"/>
    </row>
    <row r="5" spans="1:8" x14ac:dyDescent="0.25">
      <c r="A5" s="79" t="s">
        <v>556</v>
      </c>
      <c r="B5" s="77" t="s">
        <v>567</v>
      </c>
      <c r="C5" s="76" t="s">
        <v>568</v>
      </c>
      <c r="E5" s="37"/>
      <c r="F5" s="37"/>
      <c r="G5" s="37"/>
      <c r="H5" s="37"/>
    </row>
    <row r="6" spans="1:8" ht="15.75" x14ac:dyDescent="0.25">
      <c r="A6" s="79" t="s">
        <v>557</v>
      </c>
      <c r="B6" s="76" t="s">
        <v>569</v>
      </c>
      <c r="C6" s="76" t="s">
        <v>570</v>
      </c>
      <c r="E6" s="38" t="s">
        <v>579</v>
      </c>
      <c r="F6" s="39" t="s">
        <v>309</v>
      </c>
      <c r="G6" s="39" t="s">
        <v>310</v>
      </c>
      <c r="H6" s="39" t="s">
        <v>417</v>
      </c>
    </row>
    <row r="7" spans="1:8" ht="15.75" x14ac:dyDescent="0.25">
      <c r="A7" s="79" t="s">
        <v>558</v>
      </c>
      <c r="B7" s="76" t="s">
        <v>571</v>
      </c>
      <c r="C7" s="76" t="s">
        <v>570</v>
      </c>
      <c r="E7" s="38">
        <v>1</v>
      </c>
      <c r="F7" s="39" t="s">
        <v>18</v>
      </c>
      <c r="G7" s="39" t="s">
        <v>415</v>
      </c>
      <c r="H7" s="39" t="s">
        <v>407</v>
      </c>
    </row>
    <row r="8" spans="1:8" ht="15.75" x14ac:dyDescent="0.25">
      <c r="A8" s="79" t="s">
        <v>559</v>
      </c>
      <c r="B8" s="76" t="s">
        <v>572</v>
      </c>
      <c r="C8" s="76" t="s">
        <v>570</v>
      </c>
      <c r="E8" s="38">
        <v>2</v>
      </c>
      <c r="F8" s="39" t="s">
        <v>16</v>
      </c>
      <c r="G8" s="39" t="s">
        <v>415</v>
      </c>
      <c r="H8" s="39" t="s">
        <v>408</v>
      </c>
    </row>
    <row r="9" spans="1:8" ht="15.75" x14ac:dyDescent="0.25">
      <c r="A9" s="79" t="s">
        <v>560</v>
      </c>
      <c r="B9" s="76" t="s">
        <v>573</v>
      </c>
      <c r="C9" s="76" t="s">
        <v>570</v>
      </c>
      <c r="E9" s="38">
        <v>3</v>
      </c>
      <c r="F9" s="39" t="s">
        <v>13</v>
      </c>
      <c r="G9" s="39" t="s">
        <v>415</v>
      </c>
      <c r="H9" s="39" t="s">
        <v>409</v>
      </c>
    </row>
    <row r="10" spans="1:8" ht="15.75" x14ac:dyDescent="0.25">
      <c r="A10" s="79" t="s">
        <v>561</v>
      </c>
      <c r="B10" s="76" t="s">
        <v>574</v>
      </c>
      <c r="C10" s="76" t="s">
        <v>570</v>
      </c>
      <c r="E10" s="38">
        <v>4</v>
      </c>
      <c r="F10" s="39" t="s">
        <v>17</v>
      </c>
      <c r="G10" s="39" t="s">
        <v>415</v>
      </c>
      <c r="H10" s="39" t="s">
        <v>410</v>
      </c>
    </row>
    <row r="11" spans="1:8" ht="15.75" x14ac:dyDescent="0.25">
      <c r="A11" s="79" t="s">
        <v>562</v>
      </c>
      <c r="B11" s="76" t="s">
        <v>575</v>
      </c>
      <c r="C11" s="76" t="s">
        <v>570</v>
      </c>
      <c r="E11" s="38">
        <v>5</v>
      </c>
      <c r="F11" s="39" t="s">
        <v>12</v>
      </c>
      <c r="G11" s="39" t="s">
        <v>415</v>
      </c>
      <c r="H11" s="39" t="s">
        <v>414</v>
      </c>
    </row>
    <row r="12" spans="1:8" ht="15.75" x14ac:dyDescent="0.25">
      <c r="A12" s="79" t="s">
        <v>563</v>
      </c>
      <c r="B12" s="76" t="s">
        <v>576</v>
      </c>
      <c r="C12" s="76" t="s">
        <v>570</v>
      </c>
      <c r="E12" s="38">
        <v>6</v>
      </c>
      <c r="F12" s="39" t="s">
        <v>14</v>
      </c>
      <c r="G12" s="39" t="s">
        <v>415</v>
      </c>
      <c r="H12" s="39" t="s">
        <v>411</v>
      </c>
    </row>
    <row r="13" spans="1:8" ht="15.75" x14ac:dyDescent="0.25">
      <c r="E13" s="38">
        <v>7</v>
      </c>
      <c r="F13" s="39" t="s">
        <v>15</v>
      </c>
      <c r="G13" s="39" t="s">
        <v>415</v>
      </c>
      <c r="H13" s="39" t="s">
        <v>416</v>
      </c>
    </row>
    <row r="14" spans="1:8" ht="15.75" x14ac:dyDescent="0.25">
      <c r="A14" s="55" t="s">
        <v>337</v>
      </c>
      <c r="B14" s="56" t="s">
        <v>338</v>
      </c>
      <c r="C14" s="57" t="s">
        <v>339</v>
      </c>
      <c r="E14" s="38">
        <v>8</v>
      </c>
      <c r="F14" s="39" t="s">
        <v>441</v>
      </c>
      <c r="G14" s="39" t="s">
        <v>413</v>
      </c>
      <c r="H14" s="39" t="s">
        <v>412</v>
      </c>
    </row>
    <row r="15" spans="1:8" ht="15.75" x14ac:dyDescent="0.25">
      <c r="A15" s="29" t="s">
        <v>340</v>
      </c>
      <c r="B15" s="58" t="s">
        <v>341</v>
      </c>
      <c r="C15" s="59" t="s">
        <v>342</v>
      </c>
      <c r="E15" s="38">
        <v>9</v>
      </c>
      <c r="F15" s="38" t="s">
        <v>438</v>
      </c>
      <c r="G15" s="1" t="s">
        <v>311</v>
      </c>
      <c r="H15" s="69" t="s">
        <v>439</v>
      </c>
    </row>
    <row r="16" spans="1:8" ht="15.75" x14ac:dyDescent="0.25">
      <c r="A16" s="29" t="s">
        <v>389</v>
      </c>
      <c r="B16" s="58" t="s">
        <v>296</v>
      </c>
      <c r="C16" s="59" t="s">
        <v>342</v>
      </c>
      <c r="E16" s="38">
        <v>10</v>
      </c>
      <c r="F16" s="38">
        <v>17.460999999999999</v>
      </c>
      <c r="G16" s="1" t="s">
        <v>311</v>
      </c>
      <c r="H16" s="69" t="s">
        <v>406</v>
      </c>
    </row>
    <row r="17" spans="1:20" x14ac:dyDescent="0.25">
      <c r="A17" s="29" t="s">
        <v>343</v>
      </c>
      <c r="B17" s="58" t="s">
        <v>11</v>
      </c>
      <c r="C17" s="59" t="s">
        <v>342</v>
      </c>
    </row>
    <row r="18" spans="1:20" x14ac:dyDescent="0.25">
      <c r="A18" s="29" t="s">
        <v>344</v>
      </c>
      <c r="B18" s="58" t="s">
        <v>345</v>
      </c>
      <c r="C18" s="59" t="s">
        <v>342</v>
      </c>
    </row>
    <row r="19" spans="1:20" x14ac:dyDescent="0.25">
      <c r="A19" s="29" t="s">
        <v>23</v>
      </c>
      <c r="B19" s="58" t="s">
        <v>346</v>
      </c>
      <c r="C19" s="59" t="s">
        <v>347</v>
      </c>
    </row>
    <row r="20" spans="1:20" x14ac:dyDescent="0.25">
      <c r="A20" s="62" t="s">
        <v>24</v>
      </c>
      <c r="B20" s="58" t="s">
        <v>348</v>
      </c>
      <c r="C20" s="59" t="s">
        <v>347</v>
      </c>
      <c r="G20" s="88" t="s">
        <v>314</v>
      </c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</row>
    <row r="21" spans="1:20" x14ac:dyDescent="0.25">
      <c r="A21" s="29" t="s">
        <v>292</v>
      </c>
      <c r="B21" s="58" t="s">
        <v>349</v>
      </c>
      <c r="C21" s="59" t="s">
        <v>350</v>
      </c>
      <c r="G21" s="42" t="s">
        <v>315</v>
      </c>
      <c r="H21" s="37" t="s">
        <v>316</v>
      </c>
      <c r="I21" s="37" t="s">
        <v>317</v>
      </c>
      <c r="J21" s="37" t="s">
        <v>318</v>
      </c>
      <c r="K21" s="37" t="s">
        <v>319</v>
      </c>
      <c r="L21" s="37" t="s">
        <v>320</v>
      </c>
      <c r="M21" s="37" t="s">
        <v>321</v>
      </c>
      <c r="N21" s="37" t="s">
        <v>322</v>
      </c>
      <c r="O21" s="37" t="s">
        <v>323</v>
      </c>
      <c r="P21" s="37" t="s">
        <v>324</v>
      </c>
      <c r="Q21" s="37" t="s">
        <v>325</v>
      </c>
      <c r="R21" s="37" t="s">
        <v>326</v>
      </c>
      <c r="S21" s="37" t="s">
        <v>327</v>
      </c>
    </row>
    <row r="22" spans="1:20" x14ac:dyDescent="0.25">
      <c r="A22" s="29" t="s">
        <v>293</v>
      </c>
      <c r="B22" s="58" t="s">
        <v>351</v>
      </c>
      <c r="C22" s="59" t="s">
        <v>350</v>
      </c>
      <c r="E22" s="89" t="s">
        <v>328</v>
      </c>
      <c r="F22" s="1">
        <v>24</v>
      </c>
      <c r="G22" s="43" t="s">
        <v>329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3" t="s">
        <v>329</v>
      </c>
      <c r="S22" s="44">
        <v>24</v>
      </c>
      <c r="T22" s="90" t="s">
        <v>328</v>
      </c>
    </row>
    <row r="23" spans="1:20" x14ac:dyDescent="0.25">
      <c r="A23" s="29" t="s">
        <v>289</v>
      </c>
      <c r="B23" s="58" t="s">
        <v>352</v>
      </c>
      <c r="C23" s="59" t="s">
        <v>342</v>
      </c>
      <c r="E23" s="89"/>
      <c r="F23" s="1">
        <v>23</v>
      </c>
      <c r="G23" s="43" t="s">
        <v>329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3" t="s">
        <v>329</v>
      </c>
      <c r="S23" s="45">
        <v>23</v>
      </c>
      <c r="T23" s="90"/>
    </row>
    <row r="24" spans="1:20" x14ac:dyDescent="0.25">
      <c r="A24" s="29" t="s">
        <v>288</v>
      </c>
      <c r="B24" s="58" t="s">
        <v>353</v>
      </c>
      <c r="C24" s="59" t="s">
        <v>342</v>
      </c>
      <c r="E24" s="89"/>
      <c r="F24" s="1">
        <v>22</v>
      </c>
      <c r="G24" s="46" t="s">
        <v>329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6" t="s">
        <v>329</v>
      </c>
      <c r="S24" s="44">
        <v>22</v>
      </c>
      <c r="T24" s="90"/>
    </row>
    <row r="25" spans="1:20" x14ac:dyDescent="0.25">
      <c r="A25" s="29" t="s">
        <v>291</v>
      </c>
      <c r="B25" s="58" t="s">
        <v>354</v>
      </c>
      <c r="C25" s="59" t="s">
        <v>355</v>
      </c>
      <c r="E25" s="89"/>
      <c r="F25" s="1">
        <v>21</v>
      </c>
      <c r="G25" s="46" t="s">
        <v>329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6" t="s">
        <v>329</v>
      </c>
      <c r="S25" s="45">
        <v>21</v>
      </c>
      <c r="T25" s="90"/>
    </row>
    <row r="26" spans="1:20" x14ac:dyDescent="0.25">
      <c r="A26" s="64" t="s">
        <v>285</v>
      </c>
      <c r="B26" s="65" t="s">
        <v>356</v>
      </c>
      <c r="C26" s="61" t="s">
        <v>357</v>
      </c>
      <c r="E26" s="89"/>
      <c r="F26" s="1">
        <v>20</v>
      </c>
      <c r="G26" s="48" t="s">
        <v>329</v>
      </c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8" t="s">
        <v>329</v>
      </c>
      <c r="S26" s="45">
        <v>20</v>
      </c>
      <c r="T26" s="90"/>
    </row>
    <row r="27" spans="1:20" x14ac:dyDescent="0.25">
      <c r="A27" s="29" t="s">
        <v>286</v>
      </c>
      <c r="B27" s="40" t="s">
        <v>402</v>
      </c>
      <c r="C27" s="40"/>
      <c r="E27" s="89"/>
      <c r="F27" s="1">
        <v>19</v>
      </c>
      <c r="G27" s="48" t="s">
        <v>329</v>
      </c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8" t="s">
        <v>329</v>
      </c>
      <c r="S27" s="44">
        <v>19</v>
      </c>
      <c r="T27" s="90"/>
    </row>
    <row r="28" spans="1:20" x14ac:dyDescent="0.25">
      <c r="A28" s="66" t="s">
        <v>287</v>
      </c>
      <c r="B28" s="67" t="s">
        <v>405</v>
      </c>
      <c r="C28" s="68" t="s">
        <v>358</v>
      </c>
      <c r="E28" s="89"/>
      <c r="F28" s="1">
        <v>18</v>
      </c>
      <c r="G28" s="43" t="s">
        <v>329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3" t="s">
        <v>329</v>
      </c>
      <c r="S28" s="44">
        <v>18</v>
      </c>
      <c r="T28" s="90"/>
    </row>
    <row r="29" spans="1:20" x14ac:dyDescent="0.25">
      <c r="A29" s="29" t="s">
        <v>359</v>
      </c>
      <c r="B29" s="58" t="s">
        <v>360</v>
      </c>
      <c r="C29" s="59" t="s">
        <v>342</v>
      </c>
      <c r="E29" s="89"/>
      <c r="F29" s="1">
        <v>17</v>
      </c>
      <c r="G29" s="43" t="s">
        <v>329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3" t="s">
        <v>329</v>
      </c>
      <c r="S29" s="45">
        <v>17</v>
      </c>
      <c r="T29" s="90"/>
    </row>
    <row r="30" spans="1:20" x14ac:dyDescent="0.25">
      <c r="A30" s="29" t="s">
        <v>361</v>
      </c>
      <c r="B30" s="58" t="s">
        <v>362</v>
      </c>
      <c r="C30" s="59" t="s">
        <v>342</v>
      </c>
      <c r="E30" s="89"/>
      <c r="F30" s="1">
        <v>16</v>
      </c>
      <c r="G30" s="46" t="s">
        <v>329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6" t="s">
        <v>329</v>
      </c>
      <c r="S30" s="45">
        <v>16</v>
      </c>
      <c r="T30" s="90"/>
    </row>
    <row r="31" spans="1:20" x14ac:dyDescent="0.25">
      <c r="A31" s="29" t="s">
        <v>363</v>
      </c>
      <c r="B31" s="58" t="s">
        <v>364</v>
      </c>
      <c r="C31" s="59" t="s">
        <v>342</v>
      </c>
      <c r="E31" s="89"/>
      <c r="F31" s="1">
        <v>15</v>
      </c>
      <c r="G31" s="46" t="s">
        <v>329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6" t="s">
        <v>329</v>
      </c>
      <c r="S31" s="44">
        <v>15</v>
      </c>
      <c r="T31" s="90"/>
    </row>
    <row r="32" spans="1:20" x14ac:dyDescent="0.25">
      <c r="A32" s="29" t="s">
        <v>365</v>
      </c>
      <c r="B32" s="58" t="s">
        <v>366</v>
      </c>
      <c r="C32" s="59" t="s">
        <v>342</v>
      </c>
      <c r="E32" s="89"/>
      <c r="F32" s="1">
        <v>14</v>
      </c>
      <c r="G32" s="48" t="s">
        <v>329</v>
      </c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8" t="s">
        <v>329</v>
      </c>
      <c r="S32" s="45">
        <v>14</v>
      </c>
      <c r="T32" s="90"/>
    </row>
    <row r="33" spans="1:20" x14ac:dyDescent="0.25">
      <c r="A33" s="29" t="s">
        <v>367</v>
      </c>
      <c r="B33" s="58" t="s">
        <v>368</v>
      </c>
      <c r="C33" s="59" t="s">
        <v>342</v>
      </c>
      <c r="E33" s="89"/>
      <c r="F33" s="1">
        <v>13</v>
      </c>
      <c r="G33" s="48" t="s">
        <v>329</v>
      </c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8" t="s">
        <v>329</v>
      </c>
      <c r="S33" s="44">
        <v>13</v>
      </c>
      <c r="T33" s="90"/>
    </row>
    <row r="34" spans="1:20" x14ac:dyDescent="0.25">
      <c r="A34" s="29" t="s">
        <v>369</v>
      </c>
      <c r="B34" s="58" t="s">
        <v>370</v>
      </c>
      <c r="C34" s="59" t="s">
        <v>342</v>
      </c>
      <c r="E34" s="89"/>
      <c r="F34" s="1">
        <v>12</v>
      </c>
      <c r="G34" s="46" t="s">
        <v>329</v>
      </c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6" t="s">
        <v>329</v>
      </c>
      <c r="S34" s="44">
        <v>12</v>
      </c>
      <c r="T34" s="90"/>
    </row>
    <row r="35" spans="1:20" x14ac:dyDescent="0.25">
      <c r="A35" s="29" t="s">
        <v>371</v>
      </c>
      <c r="B35" s="58" t="s">
        <v>372</v>
      </c>
      <c r="C35" s="59" t="s">
        <v>373</v>
      </c>
      <c r="E35" s="89"/>
      <c r="F35" s="1">
        <v>11</v>
      </c>
      <c r="G35" s="46" t="s">
        <v>329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6" t="s">
        <v>329</v>
      </c>
      <c r="S35" s="45">
        <v>11</v>
      </c>
      <c r="T35" s="90"/>
    </row>
    <row r="36" spans="1:20" ht="15.75" x14ac:dyDescent="0.25">
      <c r="A36" s="60" t="s">
        <v>374</v>
      </c>
      <c r="B36" s="58" t="s">
        <v>375</v>
      </c>
      <c r="C36" s="59" t="s">
        <v>342</v>
      </c>
      <c r="D36" s="40"/>
      <c r="E36" s="89"/>
      <c r="F36" s="1">
        <v>10</v>
      </c>
      <c r="G36" s="48" t="s">
        <v>329</v>
      </c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8" t="s">
        <v>329</v>
      </c>
      <c r="S36" s="45">
        <v>10</v>
      </c>
      <c r="T36" s="90"/>
    </row>
    <row r="37" spans="1:20" ht="15.75" x14ac:dyDescent="0.25">
      <c r="A37" s="60" t="s">
        <v>275</v>
      </c>
      <c r="B37" s="58" t="s">
        <v>376</v>
      </c>
      <c r="C37" s="59" t="s">
        <v>342</v>
      </c>
      <c r="E37" s="89"/>
      <c r="F37" s="1">
        <v>9</v>
      </c>
      <c r="G37" s="48" t="s">
        <v>329</v>
      </c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8" t="s">
        <v>329</v>
      </c>
      <c r="S37" s="44">
        <v>9</v>
      </c>
      <c r="T37" s="90"/>
    </row>
    <row r="38" spans="1:20" ht="15.75" x14ac:dyDescent="0.25">
      <c r="A38" s="60" t="s">
        <v>276</v>
      </c>
      <c r="B38" s="58" t="s">
        <v>377</v>
      </c>
      <c r="C38" s="59" t="s">
        <v>378</v>
      </c>
      <c r="E38" s="89"/>
      <c r="F38" s="1">
        <v>8</v>
      </c>
      <c r="G38" s="43" t="s">
        <v>329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3" t="s">
        <v>329</v>
      </c>
      <c r="S38" s="45">
        <v>8</v>
      </c>
      <c r="T38" s="90"/>
    </row>
    <row r="39" spans="1:20" ht="15.75" x14ac:dyDescent="0.25">
      <c r="A39" s="60" t="s">
        <v>379</v>
      </c>
      <c r="B39" s="58" t="s">
        <v>380</v>
      </c>
      <c r="C39" s="59" t="s">
        <v>381</v>
      </c>
      <c r="E39" s="89"/>
      <c r="F39" s="1">
        <v>7</v>
      </c>
      <c r="G39" s="43" t="s">
        <v>329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3" t="s">
        <v>329</v>
      </c>
      <c r="S39" s="44">
        <v>7</v>
      </c>
      <c r="T39" s="90"/>
    </row>
    <row r="40" spans="1:20" x14ac:dyDescent="0.25">
      <c r="A40" s="63" t="s">
        <v>294</v>
      </c>
      <c r="B40" s="61" t="s">
        <v>384</v>
      </c>
      <c r="C40" s="59" t="s">
        <v>383</v>
      </c>
      <c r="E40" s="89"/>
      <c r="F40" s="1">
        <v>6</v>
      </c>
      <c r="G40" s="48" t="s">
        <v>329</v>
      </c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8" t="s">
        <v>329</v>
      </c>
      <c r="S40" s="45">
        <v>6</v>
      </c>
      <c r="T40" s="90"/>
    </row>
    <row r="41" spans="1:20" x14ac:dyDescent="0.25">
      <c r="A41" s="63" t="s">
        <v>385</v>
      </c>
      <c r="B41" s="61" t="s">
        <v>386</v>
      </c>
      <c r="C41" s="61" t="s">
        <v>387</v>
      </c>
      <c r="E41" s="89"/>
      <c r="F41" s="1">
        <v>5</v>
      </c>
      <c r="G41" s="48" t="s">
        <v>329</v>
      </c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8" t="s">
        <v>329</v>
      </c>
      <c r="S41" s="44">
        <v>5</v>
      </c>
      <c r="T41" s="90"/>
    </row>
    <row r="42" spans="1:20" ht="15.75" x14ac:dyDescent="0.25">
      <c r="A42" s="60" t="s">
        <v>279</v>
      </c>
      <c r="B42" s="40" t="s">
        <v>399</v>
      </c>
      <c r="C42" s="40" t="s">
        <v>401</v>
      </c>
      <c r="E42" s="89"/>
      <c r="F42" s="1">
        <v>4</v>
      </c>
      <c r="G42" s="46" t="s">
        <v>329</v>
      </c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6" t="s">
        <v>329</v>
      </c>
      <c r="S42" s="44">
        <v>4</v>
      </c>
      <c r="T42" s="90"/>
    </row>
    <row r="43" spans="1:20" ht="15.75" x14ac:dyDescent="0.25">
      <c r="A43" s="60" t="s">
        <v>280</v>
      </c>
      <c r="B43" s="40" t="s">
        <v>400</v>
      </c>
      <c r="C43" s="40" t="s">
        <v>401</v>
      </c>
      <c r="E43" s="89"/>
      <c r="F43" s="1">
        <v>3</v>
      </c>
      <c r="G43" s="46" t="s">
        <v>329</v>
      </c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6" t="s">
        <v>329</v>
      </c>
      <c r="S43" s="45">
        <v>3</v>
      </c>
      <c r="T43" s="90"/>
    </row>
    <row r="44" spans="1:20" ht="15.75" x14ac:dyDescent="0.25">
      <c r="A44" s="60" t="s">
        <v>403</v>
      </c>
      <c r="B44" s="40" t="s">
        <v>404</v>
      </c>
      <c r="C44" s="40"/>
      <c r="E44" s="89"/>
      <c r="F44" s="1">
        <v>2</v>
      </c>
      <c r="G44" s="43" t="s">
        <v>329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3" t="s">
        <v>329</v>
      </c>
      <c r="S44" s="45">
        <v>2</v>
      </c>
      <c r="T44" s="90"/>
    </row>
    <row r="45" spans="1:20" ht="16.5" x14ac:dyDescent="0.3">
      <c r="A45" s="8" t="s">
        <v>277</v>
      </c>
      <c r="B45" s="40" t="s">
        <v>419</v>
      </c>
      <c r="C45" s="40" t="s">
        <v>420</v>
      </c>
      <c r="E45" s="89"/>
      <c r="F45" s="1">
        <v>1</v>
      </c>
      <c r="G45" s="43" t="s">
        <v>329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3" t="s">
        <v>329</v>
      </c>
      <c r="S45" s="44">
        <v>1</v>
      </c>
      <c r="T45" s="90"/>
    </row>
    <row r="46" spans="1:20" ht="16.5" x14ac:dyDescent="0.3">
      <c r="A46" s="8" t="s">
        <v>278</v>
      </c>
      <c r="B46" s="40" t="s">
        <v>418</v>
      </c>
      <c r="C46" s="40" t="s">
        <v>382</v>
      </c>
      <c r="G46" s="42" t="s">
        <v>315</v>
      </c>
      <c r="H46" s="37" t="s">
        <v>316</v>
      </c>
      <c r="I46" s="37" t="s">
        <v>317</v>
      </c>
      <c r="J46" s="37" t="s">
        <v>318</v>
      </c>
      <c r="K46" s="37" t="s">
        <v>319</v>
      </c>
      <c r="L46" s="37" t="s">
        <v>320</v>
      </c>
      <c r="M46" s="37" t="s">
        <v>321</v>
      </c>
      <c r="N46" s="37" t="s">
        <v>322</v>
      </c>
      <c r="O46" s="37" t="s">
        <v>323</v>
      </c>
      <c r="P46" s="37" t="s">
        <v>324</v>
      </c>
      <c r="Q46" s="37" t="s">
        <v>325</v>
      </c>
      <c r="R46" s="37" t="s">
        <v>326</v>
      </c>
    </row>
    <row r="47" spans="1:20" x14ac:dyDescent="0.25">
      <c r="G47" s="88" t="s">
        <v>314</v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</row>
    <row r="48" spans="1:20" x14ac:dyDescent="0.25">
      <c r="A48" s="55" t="s">
        <v>421</v>
      </c>
      <c r="B48" s="40"/>
      <c r="C48" s="40"/>
    </row>
    <row r="49" spans="1:15" x14ac:dyDescent="0.25">
      <c r="A49" s="55" t="s">
        <v>306</v>
      </c>
      <c r="B49" s="55" t="s">
        <v>422</v>
      </c>
      <c r="C49" s="55" t="s">
        <v>423</v>
      </c>
      <c r="E49" s="86" t="s">
        <v>330</v>
      </c>
      <c r="F49" s="86"/>
      <c r="G49" s="50"/>
      <c r="H49" s="50"/>
      <c r="I49" s="87"/>
      <c r="J49" s="51"/>
      <c r="K49" s="51"/>
      <c r="L49" s="87"/>
      <c r="M49" s="87"/>
      <c r="N49" s="52"/>
      <c r="O49" s="52"/>
    </row>
    <row r="50" spans="1:15" x14ac:dyDescent="0.25">
      <c r="A50" s="40" t="s">
        <v>424</v>
      </c>
      <c r="B50" s="40" t="s">
        <v>425</v>
      </c>
      <c r="C50" s="40" t="s">
        <v>357</v>
      </c>
      <c r="E50" s="86"/>
      <c r="F50" s="86"/>
      <c r="G50" s="87" t="s">
        <v>331</v>
      </c>
      <c r="H50" s="87"/>
      <c r="I50" s="87"/>
      <c r="J50" s="87" t="s">
        <v>332</v>
      </c>
      <c r="K50" s="87"/>
      <c r="L50" s="87"/>
      <c r="M50" s="87"/>
      <c r="N50" s="87" t="s">
        <v>333</v>
      </c>
      <c r="O50" s="87"/>
    </row>
    <row r="51" spans="1:15" x14ac:dyDescent="0.25">
      <c r="A51" s="40" t="s">
        <v>426</v>
      </c>
      <c r="B51" s="40" t="s">
        <v>427</v>
      </c>
      <c r="C51" s="40" t="s">
        <v>357</v>
      </c>
    </row>
    <row r="52" spans="1:15" x14ac:dyDescent="0.25">
      <c r="A52" s="40" t="s">
        <v>428</v>
      </c>
      <c r="B52" s="40" t="s">
        <v>429</v>
      </c>
      <c r="C52" s="40" t="s">
        <v>357</v>
      </c>
      <c r="E52" s="86" t="s">
        <v>334</v>
      </c>
      <c r="F52" s="86"/>
      <c r="G52" s="53"/>
      <c r="H52" s="53"/>
      <c r="I52" s="87"/>
      <c r="J52" s="54"/>
      <c r="K52" s="54"/>
      <c r="L52" s="87"/>
      <c r="M52" s="87"/>
      <c r="N52" s="87"/>
      <c r="O52" s="87"/>
    </row>
    <row r="53" spans="1:15" x14ac:dyDescent="0.25">
      <c r="A53" s="40" t="s">
        <v>430</v>
      </c>
      <c r="B53" s="40" t="s">
        <v>431</v>
      </c>
      <c r="C53" s="40" t="s">
        <v>357</v>
      </c>
      <c r="E53" s="86"/>
      <c r="F53" s="86"/>
      <c r="G53" s="87" t="s">
        <v>335</v>
      </c>
      <c r="H53" s="87"/>
      <c r="I53" s="87"/>
      <c r="J53" s="87" t="s">
        <v>336</v>
      </c>
      <c r="K53" s="87"/>
      <c r="L53" s="87"/>
      <c r="M53" s="87"/>
      <c r="N53" s="87"/>
      <c r="O53" s="87"/>
    </row>
    <row r="54" spans="1:15" x14ac:dyDescent="0.25">
      <c r="A54" s="40" t="s">
        <v>279</v>
      </c>
      <c r="B54" s="40" t="s">
        <v>432</v>
      </c>
      <c r="C54" s="40" t="s">
        <v>357</v>
      </c>
    </row>
    <row r="55" spans="1:15" x14ac:dyDescent="0.25">
      <c r="A55" s="40" t="s">
        <v>433</v>
      </c>
      <c r="B55" s="40" t="s">
        <v>434</v>
      </c>
      <c r="C55" s="40" t="s">
        <v>357</v>
      </c>
    </row>
    <row r="56" spans="1:15" x14ac:dyDescent="0.25">
      <c r="A56" s="40" t="s">
        <v>436</v>
      </c>
      <c r="B56" s="40" t="s">
        <v>437</v>
      </c>
      <c r="C56" s="40" t="s">
        <v>357</v>
      </c>
    </row>
  </sheetData>
  <mergeCells count="15">
    <mergeCell ref="G20:R20"/>
    <mergeCell ref="E22:E45"/>
    <mergeCell ref="T22:T45"/>
    <mergeCell ref="G47:R47"/>
    <mergeCell ref="E49:F50"/>
    <mergeCell ref="I49:I50"/>
    <mergeCell ref="L49:M50"/>
    <mergeCell ref="G50:H50"/>
    <mergeCell ref="J50:K50"/>
    <mergeCell ref="N50:O50"/>
    <mergeCell ref="E52:F53"/>
    <mergeCell ref="I52:I53"/>
    <mergeCell ref="L52:O53"/>
    <mergeCell ref="G53:H53"/>
    <mergeCell ref="J53:K5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41"/>
  <sheetViews>
    <sheetView topLeftCell="AD1" zoomScale="91" workbookViewId="0">
      <selection activeCell="AY8" sqref="AY8"/>
    </sheetView>
  </sheetViews>
  <sheetFormatPr defaultColWidth="8.85546875" defaultRowHeight="15.75" x14ac:dyDescent="0.25"/>
  <cols>
    <col min="1" max="1" width="30.42578125" bestFit="1" customWidth="1"/>
    <col min="3" max="3" width="12.7109375" bestFit="1" customWidth="1"/>
    <col min="7" max="8" width="8.42578125" bestFit="1" customWidth="1"/>
    <col min="9" max="9" width="5.42578125" bestFit="1" customWidth="1"/>
    <col min="10" max="10" width="12.7109375" style="11" customWidth="1"/>
    <col min="11" max="11" width="7.7109375" bestFit="1" customWidth="1"/>
    <col min="12" max="12" width="15.42578125" bestFit="1" customWidth="1"/>
    <col min="13" max="13" width="22.28515625" customWidth="1"/>
    <col min="14" max="14" width="9" bestFit="1" customWidth="1"/>
    <col min="15" max="15" width="5.42578125" bestFit="1" customWidth="1"/>
    <col min="16" max="16" width="12.7109375" bestFit="1" customWidth="1"/>
    <col min="17" max="17" width="11.28515625" bestFit="1" customWidth="1"/>
    <col min="18" max="21" width="5.42578125" bestFit="1" customWidth="1"/>
    <col min="22" max="24" width="7" bestFit="1" customWidth="1"/>
    <col min="25" max="25" width="7.28515625" style="10" bestFit="1" customWidth="1"/>
    <col min="26" max="31" width="7" bestFit="1" customWidth="1"/>
    <col min="32" max="33" width="5.42578125" bestFit="1" customWidth="1"/>
    <col min="34" max="34" width="7" customWidth="1"/>
    <col min="35" max="36" width="7" bestFit="1" customWidth="1"/>
    <col min="37" max="37" width="11.42578125" bestFit="1" customWidth="1"/>
    <col min="38" max="38" width="9.85546875" customWidth="1"/>
    <col min="39" max="39" width="6" customWidth="1"/>
    <col min="40" max="40" width="5.42578125" bestFit="1" customWidth="1"/>
    <col min="41" max="41" width="5.7109375" customWidth="1"/>
    <col min="42" max="42" width="5" customWidth="1"/>
    <col min="50" max="52" width="9.140625"/>
    <col min="53" max="53" width="9" bestFit="1" customWidth="1"/>
    <col min="54" max="60" width="9.140625"/>
  </cols>
  <sheetData>
    <row r="1" spans="1:60" ht="16.5" x14ac:dyDescent="0.3">
      <c r="A1" s="8" t="s">
        <v>340</v>
      </c>
      <c r="B1" s="8" t="s">
        <v>388</v>
      </c>
      <c r="C1" s="8" t="s">
        <v>389</v>
      </c>
      <c r="D1" s="8" t="s">
        <v>2</v>
      </c>
      <c r="E1" s="8" t="s">
        <v>390</v>
      </c>
      <c r="F1" s="8" t="s">
        <v>298</v>
      </c>
      <c r="G1" s="13" t="s">
        <v>391</v>
      </c>
      <c r="H1" s="8" t="s">
        <v>392</v>
      </c>
      <c r="I1" s="2" t="s">
        <v>393</v>
      </c>
      <c r="J1" s="14" t="s">
        <v>9</v>
      </c>
      <c r="K1" s="8" t="s">
        <v>394</v>
      </c>
      <c r="L1" s="8" t="s">
        <v>398</v>
      </c>
      <c r="M1" s="8" t="s">
        <v>395</v>
      </c>
      <c r="N1" s="8" t="s">
        <v>282</v>
      </c>
      <c r="O1" s="8" t="s">
        <v>281</v>
      </c>
      <c r="P1" s="8" t="s">
        <v>396</v>
      </c>
      <c r="Q1" s="8" t="s">
        <v>397</v>
      </c>
      <c r="R1" s="8" t="s">
        <v>279</v>
      </c>
      <c r="S1" s="8" t="s">
        <v>280</v>
      </c>
      <c r="T1" s="8" t="s">
        <v>23</v>
      </c>
      <c r="U1" s="8" t="s">
        <v>24</v>
      </c>
      <c r="V1" s="8" t="s">
        <v>25</v>
      </c>
      <c r="W1" s="8" t="s">
        <v>27</v>
      </c>
      <c r="X1" s="8" t="s">
        <v>29</v>
      </c>
      <c r="Y1" s="8" t="s">
        <v>31</v>
      </c>
      <c r="Z1" s="8" t="s">
        <v>33</v>
      </c>
      <c r="AA1" s="8" t="s">
        <v>26</v>
      </c>
      <c r="AB1" s="8" t="s">
        <v>28</v>
      </c>
      <c r="AC1" s="8" t="s">
        <v>30</v>
      </c>
      <c r="AD1" s="8" t="s">
        <v>32</v>
      </c>
      <c r="AE1" s="8" t="s">
        <v>34</v>
      </c>
      <c r="AF1" s="8" t="s">
        <v>283</v>
      </c>
      <c r="AG1" s="8" t="s">
        <v>275</v>
      </c>
      <c r="AH1" s="8" t="s">
        <v>276</v>
      </c>
      <c r="AI1" s="8" t="s">
        <v>277</v>
      </c>
      <c r="AJ1" s="8" t="s">
        <v>278</v>
      </c>
      <c r="AK1" s="8" t="s">
        <v>289</v>
      </c>
      <c r="AL1" s="8" t="s">
        <v>291</v>
      </c>
      <c r="AM1" s="8" t="s">
        <v>285</v>
      </c>
      <c r="AN1" s="8" t="s">
        <v>287</v>
      </c>
      <c r="AO1" s="8" t="s">
        <v>286</v>
      </c>
      <c r="AP1" s="8" t="s">
        <v>288</v>
      </c>
      <c r="AQ1" s="8" t="s">
        <v>424</v>
      </c>
      <c r="AR1" s="8" t="s">
        <v>426</v>
      </c>
      <c r="AS1" s="8" t="s">
        <v>428</v>
      </c>
      <c r="AT1" s="8" t="s">
        <v>430</v>
      </c>
      <c r="AU1" s="8" t="s">
        <v>279</v>
      </c>
      <c r="AV1" s="8" t="s">
        <v>433</v>
      </c>
      <c r="AW1" s="12" t="s">
        <v>436</v>
      </c>
      <c r="AX1" s="74" t="s">
        <v>554</v>
      </c>
      <c r="AY1" s="74" t="s">
        <v>443</v>
      </c>
      <c r="AZ1" s="74" t="s">
        <v>555</v>
      </c>
      <c r="BA1" s="74" t="s">
        <v>556</v>
      </c>
      <c r="BB1" s="74" t="s">
        <v>557</v>
      </c>
      <c r="BC1" s="74" t="s">
        <v>558</v>
      </c>
      <c r="BD1" s="74" t="s">
        <v>559</v>
      </c>
      <c r="BE1" s="74" t="s">
        <v>560</v>
      </c>
      <c r="BF1" s="74" t="s">
        <v>561</v>
      </c>
      <c r="BG1" s="74" t="s">
        <v>562</v>
      </c>
      <c r="BH1" s="74" t="s">
        <v>563</v>
      </c>
    </row>
    <row r="2" spans="1:60" x14ac:dyDescent="0.25">
      <c r="A2" s="15" t="s">
        <v>295</v>
      </c>
      <c r="B2" s="15">
        <v>2019</v>
      </c>
      <c r="C2" s="6" t="s">
        <v>297</v>
      </c>
      <c r="D2" s="6">
        <v>1</v>
      </c>
      <c r="E2" s="1">
        <v>2</v>
      </c>
      <c r="F2" s="7">
        <v>1</v>
      </c>
      <c r="G2" s="16">
        <v>5</v>
      </c>
      <c r="H2" s="6">
        <v>1</v>
      </c>
      <c r="I2" s="4">
        <v>5</v>
      </c>
      <c r="J2" s="6">
        <v>12105</v>
      </c>
      <c r="K2" s="6" t="s">
        <v>81</v>
      </c>
      <c r="L2" s="6" t="s">
        <v>12</v>
      </c>
      <c r="M2" s="6" t="s">
        <v>22</v>
      </c>
      <c r="N2" s="9">
        <v>43626</v>
      </c>
      <c r="O2" s="6">
        <v>19</v>
      </c>
      <c r="P2" s="9">
        <v>43683</v>
      </c>
      <c r="Q2" s="9">
        <v>43684</v>
      </c>
      <c r="R2" s="6">
        <v>57</v>
      </c>
      <c r="S2" s="6">
        <v>58</v>
      </c>
      <c r="T2" s="6">
        <v>211</v>
      </c>
      <c r="U2" s="6">
        <v>92</v>
      </c>
      <c r="V2" s="1">
        <v>28</v>
      </c>
      <c r="W2" s="17">
        <v>25.3</v>
      </c>
      <c r="X2" s="17">
        <v>23.5</v>
      </c>
      <c r="Y2" s="18">
        <v>28.1</v>
      </c>
      <c r="Z2" s="17">
        <v>27.5</v>
      </c>
      <c r="AA2" s="17">
        <v>24</v>
      </c>
      <c r="AB2" s="17">
        <v>22.5</v>
      </c>
      <c r="AC2" s="17">
        <v>20.100000000000001</v>
      </c>
      <c r="AD2" s="17">
        <v>25.3</v>
      </c>
      <c r="AE2" s="17">
        <v>24.1</v>
      </c>
      <c r="AF2" s="17">
        <v>1.92</v>
      </c>
      <c r="AG2" s="17">
        <v>1.9633333333333334</v>
      </c>
      <c r="AH2" s="17">
        <v>110.92333333333333</v>
      </c>
      <c r="AI2" s="17">
        <v>69.33</v>
      </c>
      <c r="AJ2" s="17">
        <v>63</v>
      </c>
      <c r="AK2" s="19">
        <v>43757</v>
      </c>
      <c r="AL2" s="1" t="s">
        <v>290</v>
      </c>
      <c r="AM2" s="1" t="s">
        <v>290</v>
      </c>
      <c r="AN2" s="1" t="s">
        <v>290</v>
      </c>
      <c r="AO2" s="1" t="s">
        <v>290</v>
      </c>
      <c r="AP2" s="1">
        <v>1</v>
      </c>
      <c r="AQ2" s="40" t="s">
        <v>435</v>
      </c>
      <c r="AR2" s="40" t="s">
        <v>435</v>
      </c>
      <c r="AS2" s="40" t="s">
        <v>435</v>
      </c>
      <c r="AT2" s="40" t="s">
        <v>435</v>
      </c>
      <c r="AU2" s="40" t="s">
        <v>435</v>
      </c>
      <c r="AV2" s="40" t="s">
        <v>435</v>
      </c>
      <c r="AW2" s="40" t="s">
        <v>435</v>
      </c>
      <c r="AX2" s="70" t="s">
        <v>444</v>
      </c>
      <c r="AY2" s="71" t="s">
        <v>445</v>
      </c>
      <c r="AZ2" s="72">
        <v>3.55</v>
      </c>
      <c r="BA2" s="73">
        <v>86</v>
      </c>
      <c r="BB2" s="72">
        <v>24</v>
      </c>
      <c r="BC2" s="73">
        <v>163</v>
      </c>
      <c r="BD2" s="73">
        <v>2538</v>
      </c>
      <c r="BE2" s="73">
        <v>237</v>
      </c>
      <c r="BF2" s="73">
        <v>410</v>
      </c>
      <c r="BG2" s="73">
        <v>23</v>
      </c>
      <c r="BH2" s="73">
        <v>111</v>
      </c>
    </row>
    <row r="3" spans="1:60" x14ac:dyDescent="0.25">
      <c r="A3" s="15" t="s">
        <v>295</v>
      </c>
      <c r="B3" s="15">
        <v>2019</v>
      </c>
      <c r="C3" s="6" t="s">
        <v>297</v>
      </c>
      <c r="D3" s="6">
        <v>1</v>
      </c>
      <c r="E3" s="1">
        <v>2</v>
      </c>
      <c r="F3" s="7">
        <v>1</v>
      </c>
      <c r="G3" s="16">
        <v>3</v>
      </c>
      <c r="H3" s="6">
        <v>1</v>
      </c>
      <c r="I3" s="4">
        <v>9</v>
      </c>
      <c r="J3" s="6">
        <v>12103</v>
      </c>
      <c r="K3" s="6" t="s">
        <v>79</v>
      </c>
      <c r="L3" s="6" t="s">
        <v>13</v>
      </c>
      <c r="M3" s="6" t="s">
        <v>22</v>
      </c>
      <c r="N3" s="9">
        <v>43626</v>
      </c>
      <c r="O3" s="6">
        <v>66</v>
      </c>
      <c r="P3" s="9">
        <v>43680</v>
      </c>
      <c r="Q3" s="9">
        <v>43682</v>
      </c>
      <c r="R3" s="6">
        <v>54</v>
      </c>
      <c r="S3" s="6">
        <v>56</v>
      </c>
      <c r="T3" s="6">
        <v>265</v>
      </c>
      <c r="U3" s="6">
        <v>120</v>
      </c>
      <c r="V3" s="1">
        <v>21.3</v>
      </c>
      <c r="W3" s="17">
        <v>23.4</v>
      </c>
      <c r="X3" s="17">
        <v>27.5</v>
      </c>
      <c r="Y3" s="18">
        <v>24</v>
      </c>
      <c r="Z3" s="17">
        <v>29.3</v>
      </c>
      <c r="AA3" s="17">
        <v>19.399999999999999</v>
      </c>
      <c r="AB3" s="17">
        <v>20.88</v>
      </c>
      <c r="AC3" s="17">
        <v>24.9</v>
      </c>
      <c r="AD3" s="17">
        <v>21.4</v>
      </c>
      <c r="AE3" s="17">
        <v>25.7</v>
      </c>
      <c r="AF3" s="17">
        <v>1.8466666666666667</v>
      </c>
      <c r="AG3" s="17">
        <v>1.9333333333333333</v>
      </c>
      <c r="AH3" s="17">
        <v>111.31333333333333</v>
      </c>
      <c r="AI3" s="17">
        <v>112.17</v>
      </c>
      <c r="AJ3" s="17">
        <v>103.67</v>
      </c>
      <c r="AK3" s="19">
        <v>43757</v>
      </c>
      <c r="AL3" s="1">
        <v>7.0533556000000006</v>
      </c>
      <c r="AM3" s="1">
        <v>22.6</v>
      </c>
      <c r="AN3" s="1">
        <v>59</v>
      </c>
      <c r="AO3" s="1">
        <v>7.5</v>
      </c>
      <c r="AP3" s="1">
        <v>48</v>
      </c>
      <c r="AQ3" s="40">
        <v>8.3000000000000007</v>
      </c>
      <c r="AR3" s="40">
        <v>8.1999999999999993</v>
      </c>
      <c r="AS3" s="40">
        <v>3</v>
      </c>
      <c r="AT3" s="40">
        <v>73.3</v>
      </c>
      <c r="AU3" s="40">
        <v>1.2629999999999999</v>
      </c>
      <c r="AV3" s="40">
        <v>60.2</v>
      </c>
      <c r="AW3" s="40">
        <v>10.06</v>
      </c>
      <c r="AX3" s="70" t="s">
        <v>435</v>
      </c>
      <c r="AY3" s="70" t="s">
        <v>435</v>
      </c>
      <c r="AZ3" s="70" t="s">
        <v>435</v>
      </c>
      <c r="BA3" s="70" t="s">
        <v>435</v>
      </c>
      <c r="BB3" s="70" t="s">
        <v>435</v>
      </c>
      <c r="BC3" s="70" t="s">
        <v>435</v>
      </c>
      <c r="BD3" s="70" t="s">
        <v>435</v>
      </c>
      <c r="BE3" s="70" t="s">
        <v>435</v>
      </c>
      <c r="BF3" s="70" t="s">
        <v>435</v>
      </c>
      <c r="BG3" s="70" t="s">
        <v>435</v>
      </c>
      <c r="BH3" s="70" t="s">
        <v>435</v>
      </c>
    </row>
    <row r="4" spans="1:60" x14ac:dyDescent="0.25">
      <c r="A4" s="15" t="s">
        <v>295</v>
      </c>
      <c r="B4" s="15">
        <v>2019</v>
      </c>
      <c r="C4" s="6" t="s">
        <v>297</v>
      </c>
      <c r="D4" s="6">
        <v>1</v>
      </c>
      <c r="E4" s="1">
        <v>2</v>
      </c>
      <c r="F4" s="7">
        <v>1</v>
      </c>
      <c r="G4" s="16">
        <v>10</v>
      </c>
      <c r="H4" s="6">
        <v>1</v>
      </c>
      <c r="I4" s="4">
        <v>13</v>
      </c>
      <c r="J4" s="6">
        <v>12110</v>
      </c>
      <c r="K4" s="6" t="s">
        <v>37</v>
      </c>
      <c r="L4" s="6">
        <v>17.460999999999999</v>
      </c>
      <c r="M4" s="6" t="s">
        <v>21</v>
      </c>
      <c r="N4" s="9">
        <v>43626</v>
      </c>
      <c r="O4" s="6">
        <v>53</v>
      </c>
      <c r="P4" s="9">
        <v>43680</v>
      </c>
      <c r="Q4" s="9">
        <v>43681</v>
      </c>
      <c r="R4" s="6">
        <v>54</v>
      </c>
      <c r="S4" s="6">
        <v>55</v>
      </c>
      <c r="T4" s="6">
        <v>223</v>
      </c>
      <c r="U4" s="6">
        <v>120</v>
      </c>
      <c r="V4" s="1">
        <v>26.1</v>
      </c>
      <c r="W4" s="17">
        <v>22</v>
      </c>
      <c r="X4" s="17">
        <v>25</v>
      </c>
      <c r="Y4" s="18">
        <v>23.8</v>
      </c>
      <c r="Z4" s="17">
        <v>20.8</v>
      </c>
      <c r="AA4" s="17">
        <v>23.9</v>
      </c>
      <c r="AB4" s="17">
        <v>19.7</v>
      </c>
      <c r="AC4" s="17">
        <v>23.8</v>
      </c>
      <c r="AD4" s="17">
        <v>21.7</v>
      </c>
      <c r="AE4" s="17">
        <v>18.600000000000001</v>
      </c>
      <c r="AF4" s="17">
        <v>1.8866666666666667</v>
      </c>
      <c r="AG4" s="17">
        <v>1.95</v>
      </c>
      <c r="AH4" s="17">
        <v>89.36</v>
      </c>
      <c r="AI4" s="17">
        <v>113.5</v>
      </c>
      <c r="AJ4" s="17">
        <v>107</v>
      </c>
      <c r="AK4" s="19">
        <v>43757</v>
      </c>
      <c r="AL4" s="1">
        <v>5.7969057599999996</v>
      </c>
      <c r="AM4" s="1">
        <v>20.3</v>
      </c>
      <c r="AN4" s="1">
        <v>53.4</v>
      </c>
      <c r="AO4" s="1">
        <v>7.1</v>
      </c>
      <c r="AP4" s="1">
        <v>49</v>
      </c>
      <c r="AQ4" s="40">
        <v>8</v>
      </c>
      <c r="AR4" s="40">
        <v>8.1999999999999993</v>
      </c>
      <c r="AS4" s="40">
        <v>4.8</v>
      </c>
      <c r="AT4" s="40">
        <v>70.400000000000006</v>
      </c>
      <c r="AU4" s="40">
        <v>1.1359999999999999</v>
      </c>
      <c r="AV4" s="40" t="s">
        <v>435</v>
      </c>
      <c r="AW4" s="40">
        <v>9.61</v>
      </c>
      <c r="AX4" s="70" t="s">
        <v>435</v>
      </c>
      <c r="AY4" s="70" t="s">
        <v>435</v>
      </c>
      <c r="AZ4" s="70" t="s">
        <v>435</v>
      </c>
      <c r="BA4" s="70" t="s">
        <v>435</v>
      </c>
      <c r="BB4" s="70" t="s">
        <v>435</v>
      </c>
      <c r="BC4" s="70" t="s">
        <v>435</v>
      </c>
      <c r="BD4" s="70" t="s">
        <v>435</v>
      </c>
      <c r="BE4" s="70" t="s">
        <v>435</v>
      </c>
      <c r="BF4" s="70" t="s">
        <v>435</v>
      </c>
      <c r="BG4" s="70" t="s">
        <v>435</v>
      </c>
      <c r="BH4" s="70" t="s">
        <v>435</v>
      </c>
    </row>
    <row r="5" spans="1:60" x14ac:dyDescent="0.25">
      <c r="A5" s="15" t="s">
        <v>295</v>
      </c>
      <c r="B5" s="15">
        <v>2019</v>
      </c>
      <c r="C5" s="6" t="s">
        <v>297</v>
      </c>
      <c r="D5" s="6">
        <v>1</v>
      </c>
      <c r="E5" s="1">
        <v>2</v>
      </c>
      <c r="F5" s="7">
        <v>1</v>
      </c>
      <c r="G5" s="16">
        <v>6</v>
      </c>
      <c r="H5" s="6">
        <v>1</v>
      </c>
      <c r="I5" s="4">
        <v>17</v>
      </c>
      <c r="J5" s="6">
        <v>12106</v>
      </c>
      <c r="K5" s="6" t="s">
        <v>82</v>
      </c>
      <c r="L5" s="6" t="s">
        <v>14</v>
      </c>
      <c r="M5" s="6" t="s">
        <v>22</v>
      </c>
      <c r="N5" s="9">
        <v>43626</v>
      </c>
      <c r="O5" s="6">
        <v>59</v>
      </c>
      <c r="P5" s="9">
        <v>43684</v>
      </c>
      <c r="Q5" s="9">
        <v>43685</v>
      </c>
      <c r="R5" s="6">
        <v>58</v>
      </c>
      <c r="S5" s="6">
        <v>59</v>
      </c>
      <c r="T5" s="6">
        <v>262</v>
      </c>
      <c r="U5" s="6">
        <v>120</v>
      </c>
      <c r="V5" s="1">
        <v>24.2</v>
      </c>
      <c r="W5" s="17">
        <v>24.5</v>
      </c>
      <c r="X5" s="17">
        <v>27.2</v>
      </c>
      <c r="Y5" s="18">
        <v>25</v>
      </c>
      <c r="Z5" s="17">
        <v>28</v>
      </c>
      <c r="AA5" s="17">
        <v>21.4</v>
      </c>
      <c r="AB5" s="17">
        <v>22.2</v>
      </c>
      <c r="AC5" s="17">
        <v>26.5</v>
      </c>
      <c r="AD5" s="17">
        <v>21.3</v>
      </c>
      <c r="AE5" s="17">
        <v>25</v>
      </c>
      <c r="AF5" s="17">
        <v>1.9066666666666665</v>
      </c>
      <c r="AG5" s="17">
        <v>1.9633333333333334</v>
      </c>
      <c r="AH5" s="17">
        <v>111.96</v>
      </c>
      <c r="AI5" s="17">
        <v>101.17</v>
      </c>
      <c r="AJ5" s="17">
        <v>72.5</v>
      </c>
      <c r="AK5" s="19">
        <v>43757</v>
      </c>
      <c r="AL5" s="1">
        <v>6.1552434400000005</v>
      </c>
      <c r="AM5" s="1">
        <v>26.1</v>
      </c>
      <c r="AN5" s="1">
        <v>58.5</v>
      </c>
      <c r="AO5" s="1">
        <v>8.6</v>
      </c>
      <c r="AP5" s="1">
        <v>96</v>
      </c>
      <c r="AQ5" s="40">
        <v>8.1999999999999993</v>
      </c>
      <c r="AR5" s="40">
        <v>7.8</v>
      </c>
      <c r="AS5" s="40">
        <v>4.4000000000000004</v>
      </c>
      <c r="AT5" s="40">
        <v>71.3</v>
      </c>
      <c r="AU5" s="40">
        <v>1.139</v>
      </c>
      <c r="AV5" s="40" t="s">
        <v>435</v>
      </c>
      <c r="AW5" s="40">
        <v>9.6999999999999993</v>
      </c>
      <c r="AX5" s="70" t="s">
        <v>435</v>
      </c>
      <c r="AY5" s="70" t="s">
        <v>435</v>
      </c>
      <c r="AZ5" s="70" t="s">
        <v>435</v>
      </c>
      <c r="BA5" s="70" t="s">
        <v>435</v>
      </c>
      <c r="BB5" s="70" t="s">
        <v>435</v>
      </c>
      <c r="BC5" s="70" t="s">
        <v>435</v>
      </c>
      <c r="BD5" s="70" t="s">
        <v>435</v>
      </c>
      <c r="BE5" s="70" t="s">
        <v>435</v>
      </c>
      <c r="BF5" s="70" t="s">
        <v>435</v>
      </c>
      <c r="BG5" s="70" t="s">
        <v>435</v>
      </c>
      <c r="BH5" s="70" t="s">
        <v>435</v>
      </c>
    </row>
    <row r="6" spans="1:60" x14ac:dyDescent="0.25">
      <c r="A6" s="15" t="s">
        <v>295</v>
      </c>
      <c r="B6" s="15">
        <v>2019</v>
      </c>
      <c r="C6" s="6" t="s">
        <v>297</v>
      </c>
      <c r="D6" s="6">
        <v>1</v>
      </c>
      <c r="E6" s="1">
        <v>2</v>
      </c>
      <c r="F6" s="7">
        <v>1</v>
      </c>
      <c r="G6" s="16">
        <v>8</v>
      </c>
      <c r="H6" s="6">
        <v>1</v>
      </c>
      <c r="I6" s="4">
        <v>21</v>
      </c>
      <c r="J6" s="6">
        <v>12108</v>
      </c>
      <c r="K6" s="6" t="s">
        <v>84</v>
      </c>
      <c r="L6" s="6" t="s">
        <v>442</v>
      </c>
      <c r="M6" s="6" t="s">
        <v>1</v>
      </c>
      <c r="N6" s="9">
        <v>43626</v>
      </c>
      <c r="O6" s="6">
        <v>54</v>
      </c>
      <c r="P6" s="9">
        <v>43678</v>
      </c>
      <c r="Q6" s="9">
        <v>43679</v>
      </c>
      <c r="R6" s="6">
        <v>52</v>
      </c>
      <c r="S6" s="6">
        <v>53</v>
      </c>
      <c r="T6" s="6">
        <v>272</v>
      </c>
      <c r="U6" s="6">
        <v>122</v>
      </c>
      <c r="V6" s="1">
        <v>28</v>
      </c>
      <c r="W6" s="17">
        <v>28.3</v>
      </c>
      <c r="X6" s="17">
        <v>28.7</v>
      </c>
      <c r="Y6" s="18">
        <v>27.2</v>
      </c>
      <c r="Z6" s="17">
        <v>22.8</v>
      </c>
      <c r="AA6" s="17">
        <v>26.3</v>
      </c>
      <c r="AB6" s="17">
        <v>24.9</v>
      </c>
      <c r="AC6" s="17">
        <v>25</v>
      </c>
      <c r="AD6" s="17">
        <v>24.3</v>
      </c>
      <c r="AE6" s="17">
        <v>20.3</v>
      </c>
      <c r="AF6" s="17">
        <v>1.8666666666666667</v>
      </c>
      <c r="AG6" s="17">
        <v>1.9366666666666665</v>
      </c>
      <c r="AH6" s="17">
        <v>111.52666666666667</v>
      </c>
      <c r="AI6" s="17">
        <v>109.5</v>
      </c>
      <c r="AJ6" s="17">
        <v>98.33</v>
      </c>
      <c r="AK6" s="19">
        <v>43757</v>
      </c>
      <c r="AL6" s="1">
        <v>7.3436544800000005</v>
      </c>
      <c r="AM6" s="1">
        <v>21.1</v>
      </c>
      <c r="AN6" s="1">
        <v>59</v>
      </c>
      <c r="AO6" s="1">
        <v>8.1</v>
      </c>
      <c r="AP6" s="1">
        <v>97</v>
      </c>
      <c r="AQ6" s="40">
        <v>8.6</v>
      </c>
      <c r="AR6" s="40">
        <v>8.1999999999999993</v>
      </c>
      <c r="AS6" s="40">
        <v>2.9</v>
      </c>
      <c r="AT6" s="40">
        <v>73.5</v>
      </c>
      <c r="AU6" s="40">
        <v>1.2669999999999999</v>
      </c>
      <c r="AV6" s="40">
        <v>60.2</v>
      </c>
      <c r="AW6" s="40">
        <v>10.1</v>
      </c>
      <c r="AX6" s="70" t="s">
        <v>435</v>
      </c>
      <c r="AY6" s="70" t="s">
        <v>435</v>
      </c>
      <c r="AZ6" s="70" t="s">
        <v>435</v>
      </c>
      <c r="BA6" s="70" t="s">
        <v>435</v>
      </c>
      <c r="BB6" s="70" t="s">
        <v>435</v>
      </c>
      <c r="BC6" s="70" t="s">
        <v>435</v>
      </c>
      <c r="BD6" s="70" t="s">
        <v>435</v>
      </c>
      <c r="BE6" s="70" t="s">
        <v>435</v>
      </c>
      <c r="BF6" s="70" t="s">
        <v>435</v>
      </c>
      <c r="BG6" s="70" t="s">
        <v>435</v>
      </c>
      <c r="BH6" s="70" t="s">
        <v>435</v>
      </c>
    </row>
    <row r="7" spans="1:60" x14ac:dyDescent="0.25">
      <c r="A7" s="15" t="s">
        <v>295</v>
      </c>
      <c r="B7" s="15">
        <v>2019</v>
      </c>
      <c r="C7" s="6" t="s">
        <v>297</v>
      </c>
      <c r="D7" s="6">
        <v>1</v>
      </c>
      <c r="E7" s="1">
        <v>2</v>
      </c>
      <c r="F7" s="7">
        <v>1</v>
      </c>
      <c r="G7" s="16">
        <v>7</v>
      </c>
      <c r="H7" s="6">
        <v>1</v>
      </c>
      <c r="I7" s="4">
        <v>25</v>
      </c>
      <c r="J7" s="6">
        <v>12107</v>
      </c>
      <c r="K7" s="6" t="s">
        <v>83</v>
      </c>
      <c r="L7" s="6" t="s">
        <v>15</v>
      </c>
      <c r="M7" s="6" t="s">
        <v>22</v>
      </c>
      <c r="N7" s="9">
        <v>43626</v>
      </c>
      <c r="O7" s="6">
        <v>64</v>
      </c>
      <c r="P7" s="9">
        <v>43681</v>
      </c>
      <c r="Q7" s="9">
        <v>43682</v>
      </c>
      <c r="R7" s="6">
        <v>55</v>
      </c>
      <c r="S7" s="6">
        <v>56</v>
      </c>
      <c r="T7" s="6">
        <v>237</v>
      </c>
      <c r="U7" s="6">
        <v>113</v>
      </c>
      <c r="V7" s="1">
        <v>24.4</v>
      </c>
      <c r="W7" s="17">
        <v>22.9</v>
      </c>
      <c r="X7" s="17">
        <v>20.399999999999999</v>
      </c>
      <c r="Y7" s="18">
        <v>26.7</v>
      </c>
      <c r="Z7" s="17">
        <v>23.4</v>
      </c>
      <c r="AA7" s="17">
        <v>21.8</v>
      </c>
      <c r="AB7" s="17">
        <v>20.7</v>
      </c>
      <c r="AC7" s="17">
        <v>17.8</v>
      </c>
      <c r="AD7" s="17">
        <v>24.1</v>
      </c>
      <c r="AE7" s="17">
        <v>20.7</v>
      </c>
      <c r="AF7" s="17">
        <v>1.8866666666666667</v>
      </c>
      <c r="AG7" s="17">
        <v>1.9233333333333333</v>
      </c>
      <c r="AH7" s="17">
        <v>85.98</v>
      </c>
      <c r="AI7" s="17">
        <v>102</v>
      </c>
      <c r="AJ7" s="17">
        <v>100.67</v>
      </c>
      <c r="AK7" s="19">
        <v>43757</v>
      </c>
      <c r="AL7" s="1">
        <v>7.8698212000000005</v>
      </c>
      <c r="AM7" s="1">
        <v>25</v>
      </c>
      <c r="AN7" s="1">
        <v>59.1</v>
      </c>
      <c r="AO7" s="1">
        <v>7.6</v>
      </c>
      <c r="AP7" s="1">
        <v>144</v>
      </c>
      <c r="AQ7" s="40">
        <v>8.1999999999999993</v>
      </c>
      <c r="AR7" s="40">
        <v>8.6999999999999993</v>
      </c>
      <c r="AS7" s="40">
        <v>4.0999999999999996</v>
      </c>
      <c r="AT7" s="40">
        <v>70.7</v>
      </c>
      <c r="AU7" s="40">
        <v>1.1379999999999999</v>
      </c>
      <c r="AV7" s="40">
        <v>52.6</v>
      </c>
      <c r="AW7" s="40">
        <v>9.57</v>
      </c>
      <c r="AX7" s="70" t="s">
        <v>446</v>
      </c>
      <c r="AY7" s="71" t="s">
        <v>447</v>
      </c>
      <c r="AZ7" s="72">
        <v>3.06</v>
      </c>
      <c r="BA7" s="73">
        <v>81</v>
      </c>
      <c r="BB7" s="72">
        <v>8</v>
      </c>
      <c r="BC7" s="73">
        <v>16</v>
      </c>
      <c r="BD7" s="73">
        <v>2489</v>
      </c>
      <c r="BE7" s="73">
        <v>537</v>
      </c>
      <c r="BF7" s="73">
        <v>194</v>
      </c>
      <c r="BG7" s="73">
        <v>24</v>
      </c>
      <c r="BH7" s="73">
        <v>2</v>
      </c>
    </row>
    <row r="8" spans="1:60" x14ac:dyDescent="0.25">
      <c r="A8" s="15" t="s">
        <v>295</v>
      </c>
      <c r="B8" s="15">
        <v>2019</v>
      </c>
      <c r="C8" s="6" t="s">
        <v>297</v>
      </c>
      <c r="D8" s="6">
        <v>1</v>
      </c>
      <c r="E8" s="1">
        <v>2</v>
      </c>
      <c r="F8" s="7">
        <v>1</v>
      </c>
      <c r="G8" s="16">
        <v>2</v>
      </c>
      <c r="H8" s="6">
        <v>1</v>
      </c>
      <c r="I8" s="4">
        <v>29</v>
      </c>
      <c r="J8" s="6">
        <v>12102</v>
      </c>
      <c r="K8" s="6" t="s">
        <v>78</v>
      </c>
      <c r="L8" s="6" t="s">
        <v>16</v>
      </c>
      <c r="M8" s="6" t="s">
        <v>22</v>
      </c>
      <c r="N8" s="9">
        <v>43626</v>
      </c>
      <c r="O8" s="6">
        <v>65</v>
      </c>
      <c r="P8" s="9">
        <v>43683</v>
      </c>
      <c r="Q8" s="9">
        <v>43685</v>
      </c>
      <c r="R8" s="6">
        <v>57</v>
      </c>
      <c r="S8" s="6">
        <v>59</v>
      </c>
      <c r="T8" s="6">
        <v>237</v>
      </c>
      <c r="U8" s="6">
        <v>125</v>
      </c>
      <c r="V8" s="1">
        <v>26.6</v>
      </c>
      <c r="W8" s="17">
        <v>25.8</v>
      </c>
      <c r="X8" s="17">
        <v>28.2</v>
      </c>
      <c r="Y8" s="18">
        <v>26.8</v>
      </c>
      <c r="Z8" s="17">
        <v>23.8</v>
      </c>
      <c r="AA8" s="17">
        <v>24.4</v>
      </c>
      <c r="AB8" s="17">
        <v>24.1</v>
      </c>
      <c r="AC8" s="17">
        <v>26.5</v>
      </c>
      <c r="AD8" s="17">
        <v>25</v>
      </c>
      <c r="AE8" s="17">
        <v>22.8</v>
      </c>
      <c r="AF8" s="17">
        <v>1.8933333333333333</v>
      </c>
      <c r="AG8" s="17">
        <v>1.9366666666666665</v>
      </c>
      <c r="AH8" s="17">
        <v>103.84</v>
      </c>
      <c r="AI8" s="17">
        <v>112.5</v>
      </c>
      <c r="AJ8" s="17">
        <v>107.67</v>
      </c>
      <c r="AK8" s="19">
        <v>43757</v>
      </c>
      <c r="AL8" s="1">
        <v>9.6751173599999998</v>
      </c>
      <c r="AM8" s="1">
        <v>29.3</v>
      </c>
      <c r="AN8" s="1">
        <v>55.1</v>
      </c>
      <c r="AO8" s="1">
        <v>9.3000000000000007</v>
      </c>
      <c r="AP8" s="1">
        <v>145</v>
      </c>
      <c r="AQ8" s="40">
        <v>8.1</v>
      </c>
      <c r="AR8" s="40">
        <v>7.9</v>
      </c>
      <c r="AS8" s="40">
        <v>3.3</v>
      </c>
      <c r="AT8" s="40">
        <v>73.2</v>
      </c>
      <c r="AU8" s="40">
        <v>1.2789999999999999</v>
      </c>
      <c r="AV8" s="40" t="s">
        <v>435</v>
      </c>
      <c r="AW8" s="40">
        <v>10.050000000000001</v>
      </c>
      <c r="AX8" s="70" t="s">
        <v>435</v>
      </c>
      <c r="AY8" s="70" t="s">
        <v>435</v>
      </c>
      <c r="AZ8" s="70" t="s">
        <v>435</v>
      </c>
      <c r="BA8" s="70" t="s">
        <v>435</v>
      </c>
      <c r="BB8" s="70" t="s">
        <v>435</v>
      </c>
      <c r="BC8" s="70" t="s">
        <v>435</v>
      </c>
      <c r="BD8" s="70" t="s">
        <v>435</v>
      </c>
      <c r="BE8" s="70" t="s">
        <v>435</v>
      </c>
      <c r="BF8" s="70" t="s">
        <v>435</v>
      </c>
      <c r="BG8" s="70" t="s">
        <v>435</v>
      </c>
      <c r="BH8" s="70" t="s">
        <v>435</v>
      </c>
    </row>
    <row r="9" spans="1:60" x14ac:dyDescent="0.25">
      <c r="A9" s="15" t="s">
        <v>295</v>
      </c>
      <c r="B9" s="15">
        <v>2019</v>
      </c>
      <c r="C9" s="6" t="s">
        <v>297</v>
      </c>
      <c r="D9" s="6">
        <v>1</v>
      </c>
      <c r="E9" s="1">
        <v>2</v>
      </c>
      <c r="F9" s="7">
        <v>1</v>
      </c>
      <c r="G9" s="16">
        <v>4</v>
      </c>
      <c r="H9" s="6">
        <v>1</v>
      </c>
      <c r="I9" s="4">
        <v>33</v>
      </c>
      <c r="J9" s="6">
        <v>12104</v>
      </c>
      <c r="K9" s="6" t="s">
        <v>80</v>
      </c>
      <c r="L9" s="6" t="s">
        <v>17</v>
      </c>
      <c r="M9" s="6" t="s">
        <v>22</v>
      </c>
      <c r="N9" s="9">
        <v>43626</v>
      </c>
      <c r="O9" s="6">
        <v>61</v>
      </c>
      <c r="P9" s="9">
        <v>43684</v>
      </c>
      <c r="Q9" s="9">
        <v>43685</v>
      </c>
      <c r="R9" s="6">
        <v>58</v>
      </c>
      <c r="S9" s="6">
        <v>59</v>
      </c>
      <c r="T9" s="6">
        <v>293</v>
      </c>
      <c r="U9" s="6">
        <v>132</v>
      </c>
      <c r="V9" s="1">
        <v>24.7</v>
      </c>
      <c r="W9" s="17">
        <v>25</v>
      </c>
      <c r="X9" s="17">
        <v>24</v>
      </c>
      <c r="Y9" s="18">
        <v>27.4</v>
      </c>
      <c r="Z9" s="17">
        <v>25.9</v>
      </c>
      <c r="AA9" s="17">
        <v>22.6</v>
      </c>
      <c r="AB9" s="17">
        <v>24.1</v>
      </c>
      <c r="AC9" s="17">
        <v>22</v>
      </c>
      <c r="AD9" s="17">
        <v>24.2</v>
      </c>
      <c r="AE9" s="17">
        <v>24</v>
      </c>
      <c r="AF9" s="17">
        <v>1.8533333333333333</v>
      </c>
      <c r="AG9" s="17">
        <v>1.9133333333333333</v>
      </c>
      <c r="AH9" s="17">
        <v>88.32</v>
      </c>
      <c r="AI9" s="17">
        <v>109</v>
      </c>
      <c r="AJ9" s="17">
        <v>98.83</v>
      </c>
      <c r="AK9" s="19">
        <v>43757</v>
      </c>
      <c r="AL9" s="1">
        <v>8.4368112000000011</v>
      </c>
      <c r="AM9" s="1">
        <v>24.5</v>
      </c>
      <c r="AN9" s="1">
        <v>58.5</v>
      </c>
      <c r="AO9" s="1">
        <v>7.6</v>
      </c>
      <c r="AP9" s="1">
        <v>192</v>
      </c>
      <c r="AQ9" s="40">
        <v>8.1</v>
      </c>
      <c r="AR9" s="40">
        <v>8</v>
      </c>
      <c r="AS9" s="40">
        <v>3.3</v>
      </c>
      <c r="AT9" s="40">
        <v>73</v>
      </c>
      <c r="AU9" s="40">
        <v>1.256</v>
      </c>
      <c r="AV9" s="40" t="s">
        <v>435</v>
      </c>
      <c r="AW9" s="40">
        <v>10</v>
      </c>
      <c r="AX9" s="70" t="s">
        <v>435</v>
      </c>
      <c r="AY9" s="70" t="s">
        <v>435</v>
      </c>
      <c r="AZ9" s="70" t="s">
        <v>435</v>
      </c>
      <c r="BA9" s="70" t="s">
        <v>435</v>
      </c>
      <c r="BB9" s="70" t="s">
        <v>435</v>
      </c>
      <c r="BC9" s="70" t="s">
        <v>435</v>
      </c>
      <c r="BD9" s="70" t="s">
        <v>435</v>
      </c>
      <c r="BE9" s="70" t="s">
        <v>435</v>
      </c>
      <c r="BF9" s="70" t="s">
        <v>435</v>
      </c>
      <c r="BG9" s="70" t="s">
        <v>435</v>
      </c>
      <c r="BH9" s="70" t="s">
        <v>435</v>
      </c>
    </row>
    <row r="10" spans="1:60" x14ac:dyDescent="0.25">
      <c r="A10" s="15" t="s">
        <v>295</v>
      </c>
      <c r="B10" s="15">
        <v>2019</v>
      </c>
      <c r="C10" s="6" t="s">
        <v>297</v>
      </c>
      <c r="D10" s="6">
        <v>1</v>
      </c>
      <c r="E10" s="1">
        <v>2</v>
      </c>
      <c r="F10" s="7">
        <v>1</v>
      </c>
      <c r="G10" s="16">
        <v>9</v>
      </c>
      <c r="H10" s="6">
        <v>1</v>
      </c>
      <c r="I10" s="4">
        <v>37</v>
      </c>
      <c r="J10" s="6">
        <v>12109</v>
      </c>
      <c r="K10" s="6" t="s">
        <v>85</v>
      </c>
      <c r="L10" s="6" t="s">
        <v>440</v>
      </c>
      <c r="M10" s="6" t="s">
        <v>21</v>
      </c>
      <c r="N10" s="9">
        <v>43626</v>
      </c>
      <c r="O10" s="6">
        <v>58</v>
      </c>
      <c r="P10" s="9">
        <v>43681</v>
      </c>
      <c r="Q10" s="9">
        <v>43682</v>
      </c>
      <c r="R10" s="6">
        <v>55</v>
      </c>
      <c r="S10" s="6">
        <v>56</v>
      </c>
      <c r="T10" s="6">
        <v>229</v>
      </c>
      <c r="U10" s="6">
        <v>134</v>
      </c>
      <c r="V10" s="1">
        <v>23.4</v>
      </c>
      <c r="W10" s="17">
        <v>27.2</v>
      </c>
      <c r="X10" s="17">
        <v>25.9</v>
      </c>
      <c r="Y10" s="18">
        <v>23.8</v>
      </c>
      <c r="Z10" s="17">
        <v>23.5</v>
      </c>
      <c r="AA10" s="17">
        <v>21.3</v>
      </c>
      <c r="AB10" s="17">
        <v>24.9</v>
      </c>
      <c r="AC10" s="17">
        <v>23.5</v>
      </c>
      <c r="AD10" s="17">
        <v>23.5</v>
      </c>
      <c r="AE10" s="17">
        <v>23.2</v>
      </c>
      <c r="AF10" s="17">
        <v>1.91</v>
      </c>
      <c r="AG10" s="17">
        <v>1.94</v>
      </c>
      <c r="AH10" s="17">
        <v>112.67999999999999</v>
      </c>
      <c r="AI10" s="17">
        <v>129.66999999999999</v>
      </c>
      <c r="AJ10" s="17">
        <v>117</v>
      </c>
      <c r="AK10" s="19">
        <v>43757</v>
      </c>
      <c r="AL10" s="1">
        <v>8.6409275999999995</v>
      </c>
      <c r="AM10" s="1">
        <v>28.2</v>
      </c>
      <c r="AN10" s="1">
        <v>49.1</v>
      </c>
      <c r="AO10" s="1">
        <v>7</v>
      </c>
      <c r="AP10" s="1">
        <v>193</v>
      </c>
      <c r="AQ10" s="40">
        <v>8.1999999999999993</v>
      </c>
      <c r="AR10" s="40">
        <v>9</v>
      </c>
      <c r="AS10" s="40">
        <v>4.5</v>
      </c>
      <c r="AT10" s="40">
        <v>70.099999999999994</v>
      </c>
      <c r="AU10" s="40">
        <v>1.143</v>
      </c>
      <c r="AV10" s="40" t="s">
        <v>435</v>
      </c>
      <c r="AW10" s="40">
        <v>9.57</v>
      </c>
      <c r="AX10" s="70" t="s">
        <v>448</v>
      </c>
      <c r="AY10" s="71" t="s">
        <v>445</v>
      </c>
      <c r="AZ10" s="72">
        <v>3.08</v>
      </c>
      <c r="BA10" s="73">
        <v>81</v>
      </c>
      <c r="BB10" s="72">
        <v>12</v>
      </c>
      <c r="BC10" s="73">
        <v>31</v>
      </c>
      <c r="BD10" s="73">
        <v>2072</v>
      </c>
      <c r="BE10" s="73">
        <v>437</v>
      </c>
      <c r="BF10" s="73">
        <v>187</v>
      </c>
      <c r="BG10" s="73">
        <v>26</v>
      </c>
      <c r="BH10" s="73">
        <v>11</v>
      </c>
    </row>
    <row r="11" spans="1:60" x14ac:dyDescent="0.25">
      <c r="A11" s="15" t="s">
        <v>295</v>
      </c>
      <c r="B11" s="15">
        <v>2019</v>
      </c>
      <c r="C11" s="6" t="s">
        <v>297</v>
      </c>
      <c r="D11" s="6">
        <v>1</v>
      </c>
      <c r="E11" s="1">
        <v>2</v>
      </c>
      <c r="F11" s="7">
        <v>1</v>
      </c>
      <c r="G11" s="16">
        <v>1</v>
      </c>
      <c r="H11" s="6">
        <v>1</v>
      </c>
      <c r="I11" s="4">
        <v>41</v>
      </c>
      <c r="J11" s="6">
        <v>12101</v>
      </c>
      <c r="K11" s="6" t="s">
        <v>77</v>
      </c>
      <c r="L11" s="6" t="s">
        <v>18</v>
      </c>
      <c r="M11" s="6" t="s">
        <v>22</v>
      </c>
      <c r="N11" s="9">
        <v>43626</v>
      </c>
      <c r="O11" s="6">
        <v>61</v>
      </c>
      <c r="P11" s="9">
        <v>43685</v>
      </c>
      <c r="Q11" s="9">
        <v>43686</v>
      </c>
      <c r="R11" s="6">
        <v>59</v>
      </c>
      <c r="S11" s="6">
        <v>60</v>
      </c>
      <c r="T11" s="6">
        <v>242</v>
      </c>
      <c r="U11" s="6">
        <v>115</v>
      </c>
      <c r="V11" s="1">
        <v>22.6</v>
      </c>
      <c r="W11" s="17">
        <v>27.5</v>
      </c>
      <c r="X11" s="17">
        <v>22.2</v>
      </c>
      <c r="Y11" s="18">
        <v>26.1</v>
      </c>
      <c r="Z11" s="17">
        <v>26.5</v>
      </c>
      <c r="AA11" s="17">
        <v>21.3</v>
      </c>
      <c r="AB11" s="17">
        <v>22.1</v>
      </c>
      <c r="AC11" s="17">
        <v>20.5</v>
      </c>
      <c r="AD11" s="17">
        <v>24.8</v>
      </c>
      <c r="AE11" s="17">
        <v>24.6</v>
      </c>
      <c r="AF11" s="17">
        <v>1.8566666666666667</v>
      </c>
      <c r="AG11" s="17">
        <v>1.9266666666666665</v>
      </c>
      <c r="AH11" s="17">
        <v>105.97999999999999</v>
      </c>
      <c r="AI11" s="17">
        <v>126.17</v>
      </c>
      <c r="AJ11" s="17">
        <v>117.17</v>
      </c>
      <c r="AK11" s="19">
        <v>43757</v>
      </c>
      <c r="AL11" s="1">
        <v>9.4619291199999989</v>
      </c>
      <c r="AM11" s="1">
        <v>29.2</v>
      </c>
      <c r="AN11" s="1">
        <v>59.6</v>
      </c>
      <c r="AO11" s="1">
        <v>7.8</v>
      </c>
      <c r="AP11" s="1">
        <v>240</v>
      </c>
      <c r="AQ11" s="40">
        <v>8</v>
      </c>
      <c r="AR11" s="40">
        <v>8.6</v>
      </c>
      <c r="AS11" s="40">
        <v>3.3</v>
      </c>
      <c r="AT11" s="40">
        <v>72.599999999999994</v>
      </c>
      <c r="AU11" s="40">
        <v>1.2749999999999999</v>
      </c>
      <c r="AV11" s="40">
        <v>60.2</v>
      </c>
      <c r="AW11" s="40">
        <v>10.02</v>
      </c>
      <c r="AX11" s="70" t="s">
        <v>435</v>
      </c>
      <c r="AY11" s="70" t="s">
        <v>435</v>
      </c>
      <c r="AZ11" s="70" t="s">
        <v>435</v>
      </c>
      <c r="BA11" s="70" t="s">
        <v>435</v>
      </c>
      <c r="BB11" s="70" t="s">
        <v>435</v>
      </c>
      <c r="BC11" s="70" t="s">
        <v>435</v>
      </c>
      <c r="BD11" s="70" t="s">
        <v>435</v>
      </c>
      <c r="BE11" s="70" t="s">
        <v>435</v>
      </c>
      <c r="BF11" s="70" t="s">
        <v>435</v>
      </c>
      <c r="BG11" s="70" t="s">
        <v>435</v>
      </c>
      <c r="BH11" s="70" t="s">
        <v>435</v>
      </c>
    </row>
    <row r="12" spans="1:60" x14ac:dyDescent="0.25">
      <c r="A12" s="15" t="s">
        <v>295</v>
      </c>
      <c r="B12" s="15">
        <v>2019</v>
      </c>
      <c r="C12" s="6" t="s">
        <v>297</v>
      </c>
      <c r="D12" s="6">
        <v>1</v>
      </c>
      <c r="E12" s="1">
        <v>1</v>
      </c>
      <c r="F12" s="7">
        <v>1</v>
      </c>
      <c r="G12" s="16">
        <v>2</v>
      </c>
      <c r="H12" s="6">
        <v>4</v>
      </c>
      <c r="I12" s="4">
        <v>5</v>
      </c>
      <c r="J12" s="6">
        <v>11102</v>
      </c>
      <c r="K12" s="6" t="s">
        <v>60</v>
      </c>
      <c r="L12" s="6" t="s">
        <v>16</v>
      </c>
      <c r="M12" s="6" t="s">
        <v>22</v>
      </c>
      <c r="N12" s="9">
        <v>43626</v>
      </c>
      <c r="O12" s="6">
        <v>65</v>
      </c>
      <c r="P12" s="9">
        <v>43682</v>
      </c>
      <c r="Q12" s="9">
        <v>43683</v>
      </c>
      <c r="R12" s="6">
        <v>56</v>
      </c>
      <c r="S12" s="6">
        <v>57</v>
      </c>
      <c r="T12" s="6">
        <v>254</v>
      </c>
      <c r="U12" s="6">
        <v>132</v>
      </c>
      <c r="V12" s="1">
        <v>21.5</v>
      </c>
      <c r="W12" s="17">
        <v>23.6</v>
      </c>
      <c r="X12" s="17">
        <v>22.4</v>
      </c>
      <c r="Y12" s="18">
        <v>24.5</v>
      </c>
      <c r="Z12" s="17">
        <v>28.2</v>
      </c>
      <c r="AA12" s="17">
        <v>20.5</v>
      </c>
      <c r="AB12" s="17">
        <v>21.9</v>
      </c>
      <c r="AC12" s="17">
        <v>21</v>
      </c>
      <c r="AD12" s="17">
        <v>23.9</v>
      </c>
      <c r="AE12" s="17">
        <v>24.8</v>
      </c>
      <c r="AF12" s="17">
        <v>1.9049999999999998</v>
      </c>
      <c r="AG12" s="17">
        <v>1.9550000000000001</v>
      </c>
      <c r="AH12" s="17">
        <v>92.715000000000003</v>
      </c>
      <c r="AI12" s="17">
        <v>121</v>
      </c>
      <c r="AJ12" s="17">
        <v>107.75</v>
      </c>
      <c r="AK12" s="19">
        <v>43757</v>
      </c>
      <c r="AL12" s="1">
        <v>8.9947293599999991</v>
      </c>
      <c r="AM12" s="1">
        <v>28.8</v>
      </c>
      <c r="AN12" s="1">
        <v>60</v>
      </c>
      <c r="AO12" s="1">
        <v>7.3</v>
      </c>
      <c r="AP12" s="1">
        <v>4</v>
      </c>
      <c r="AQ12" s="40">
        <v>8.1999999999999993</v>
      </c>
      <c r="AR12" s="40">
        <v>9.3000000000000007</v>
      </c>
      <c r="AS12" s="40">
        <v>3.8</v>
      </c>
      <c r="AT12" s="40">
        <v>71.599999999999994</v>
      </c>
      <c r="AU12" s="40">
        <v>1.286</v>
      </c>
      <c r="AV12" s="40" t="s">
        <v>435</v>
      </c>
      <c r="AW12" s="40">
        <v>10.029999999999999</v>
      </c>
      <c r="AX12" s="70" t="s">
        <v>435</v>
      </c>
      <c r="AY12" s="70" t="s">
        <v>435</v>
      </c>
      <c r="AZ12" s="70" t="s">
        <v>435</v>
      </c>
      <c r="BA12" s="70" t="s">
        <v>435</v>
      </c>
      <c r="BB12" s="70" t="s">
        <v>435</v>
      </c>
      <c r="BC12" s="70" t="s">
        <v>435</v>
      </c>
      <c r="BD12" s="70" t="s">
        <v>435</v>
      </c>
      <c r="BE12" s="70" t="s">
        <v>435</v>
      </c>
      <c r="BF12" s="70" t="s">
        <v>435</v>
      </c>
      <c r="BG12" s="70" t="s">
        <v>435</v>
      </c>
      <c r="BH12" s="70" t="s">
        <v>435</v>
      </c>
    </row>
    <row r="13" spans="1:60" x14ac:dyDescent="0.25">
      <c r="A13" s="15" t="s">
        <v>295</v>
      </c>
      <c r="B13" s="15">
        <v>2019</v>
      </c>
      <c r="C13" s="6" t="s">
        <v>297</v>
      </c>
      <c r="D13" s="6">
        <v>1</v>
      </c>
      <c r="E13" s="1">
        <v>1</v>
      </c>
      <c r="F13" s="7">
        <v>1</v>
      </c>
      <c r="G13" s="16">
        <v>5</v>
      </c>
      <c r="H13" s="6">
        <v>4</v>
      </c>
      <c r="I13" s="4">
        <v>9</v>
      </c>
      <c r="J13" s="6">
        <v>11105</v>
      </c>
      <c r="K13" s="6" t="s">
        <v>63</v>
      </c>
      <c r="L13" s="6" t="s">
        <v>12</v>
      </c>
      <c r="M13" s="6" t="s">
        <v>22</v>
      </c>
      <c r="N13" s="9">
        <v>43626</v>
      </c>
      <c r="O13" s="6">
        <v>62</v>
      </c>
      <c r="P13" s="9">
        <v>43681</v>
      </c>
      <c r="Q13" s="9">
        <v>43682</v>
      </c>
      <c r="R13" s="6">
        <v>55</v>
      </c>
      <c r="S13" s="6">
        <v>56</v>
      </c>
      <c r="T13" s="6">
        <v>248</v>
      </c>
      <c r="U13" s="6">
        <v>129</v>
      </c>
      <c r="V13" s="1">
        <v>27.3</v>
      </c>
      <c r="W13" s="17">
        <v>25.2</v>
      </c>
      <c r="X13" s="17">
        <v>24.6</v>
      </c>
      <c r="Y13" s="18">
        <v>25.9</v>
      </c>
      <c r="Z13" s="17">
        <v>24.5</v>
      </c>
      <c r="AA13" s="17">
        <v>25</v>
      </c>
      <c r="AB13" s="17">
        <v>22.3</v>
      </c>
      <c r="AC13" s="17">
        <v>23.5</v>
      </c>
      <c r="AD13" s="17">
        <v>23.7</v>
      </c>
      <c r="AE13" s="17">
        <v>23.5</v>
      </c>
      <c r="AF13" s="17">
        <v>1.9233333333333333</v>
      </c>
      <c r="AG13" s="17">
        <v>1.9533333333333334</v>
      </c>
      <c r="AH13" s="17">
        <v>90.986666666666665</v>
      </c>
      <c r="AI13" s="17">
        <v>116</v>
      </c>
      <c r="AJ13" s="17">
        <v>106.17</v>
      </c>
      <c r="AK13" s="19">
        <v>43757</v>
      </c>
      <c r="AL13" s="1">
        <v>8.0013628800000003</v>
      </c>
      <c r="AM13" s="1">
        <v>23.3</v>
      </c>
      <c r="AN13" s="1">
        <v>59.6</v>
      </c>
      <c r="AO13" s="1">
        <v>7.9</v>
      </c>
      <c r="AP13" s="1">
        <v>45</v>
      </c>
      <c r="AQ13" s="40">
        <v>8.3000000000000007</v>
      </c>
      <c r="AR13" s="40">
        <v>6.6</v>
      </c>
      <c r="AS13" s="40">
        <v>3.3</v>
      </c>
      <c r="AT13" s="40">
        <v>74</v>
      </c>
      <c r="AU13" s="40">
        <v>1.222</v>
      </c>
      <c r="AV13" s="40" t="s">
        <v>435</v>
      </c>
      <c r="AW13" s="40">
        <v>10.039999999999999</v>
      </c>
      <c r="AX13" s="70" t="s">
        <v>449</v>
      </c>
      <c r="AY13" s="71" t="s">
        <v>450</v>
      </c>
      <c r="AZ13" s="72">
        <v>3.27</v>
      </c>
      <c r="BA13" s="73">
        <v>83</v>
      </c>
      <c r="BB13" s="72">
        <v>9</v>
      </c>
      <c r="BC13" s="73">
        <v>43</v>
      </c>
      <c r="BD13" s="73">
        <v>2914</v>
      </c>
      <c r="BE13" s="73">
        <v>538</v>
      </c>
      <c r="BF13" s="73">
        <v>208</v>
      </c>
      <c r="BG13" s="73">
        <v>23</v>
      </c>
      <c r="BH13" s="73">
        <v>31</v>
      </c>
    </row>
    <row r="14" spans="1:60" x14ac:dyDescent="0.25">
      <c r="A14" s="15" t="s">
        <v>295</v>
      </c>
      <c r="B14" s="15">
        <v>2019</v>
      </c>
      <c r="C14" s="6" t="s">
        <v>297</v>
      </c>
      <c r="D14" s="6">
        <v>1</v>
      </c>
      <c r="E14" s="1">
        <v>1</v>
      </c>
      <c r="F14" s="7">
        <v>1</v>
      </c>
      <c r="G14" s="16">
        <v>3</v>
      </c>
      <c r="H14" s="6">
        <v>4</v>
      </c>
      <c r="I14" s="4">
        <v>13</v>
      </c>
      <c r="J14" s="6">
        <v>11103</v>
      </c>
      <c r="K14" s="6" t="s">
        <v>61</v>
      </c>
      <c r="L14" s="6" t="s">
        <v>13</v>
      </c>
      <c r="M14" s="6" t="s">
        <v>22</v>
      </c>
      <c r="N14" s="9">
        <v>43626</v>
      </c>
      <c r="O14" s="6">
        <v>69</v>
      </c>
      <c r="P14" s="9">
        <v>43683</v>
      </c>
      <c r="Q14" s="9">
        <v>43684</v>
      </c>
      <c r="R14" s="6">
        <v>57</v>
      </c>
      <c r="S14" s="6">
        <v>58</v>
      </c>
      <c r="T14" s="6">
        <v>297</v>
      </c>
      <c r="U14" s="6">
        <v>146</v>
      </c>
      <c r="V14" s="1">
        <v>23.6</v>
      </c>
      <c r="W14" s="17">
        <v>25.6</v>
      </c>
      <c r="X14" s="17">
        <v>24.6</v>
      </c>
      <c r="Y14" s="18">
        <v>25.9</v>
      </c>
      <c r="Z14" s="17">
        <v>25.7</v>
      </c>
      <c r="AA14" s="17">
        <v>21.9</v>
      </c>
      <c r="AB14" s="17">
        <v>24.9</v>
      </c>
      <c r="AC14" s="17">
        <v>23.5</v>
      </c>
      <c r="AD14" s="17">
        <v>23.9</v>
      </c>
      <c r="AE14" s="17">
        <v>25.7</v>
      </c>
      <c r="AF14" s="17">
        <v>1.85</v>
      </c>
      <c r="AG14" s="17">
        <v>1.9333333333333333</v>
      </c>
      <c r="AH14" s="17">
        <v>100.77</v>
      </c>
      <c r="AI14" s="17">
        <v>116.5</v>
      </c>
      <c r="AJ14" s="17">
        <v>112.17</v>
      </c>
      <c r="AK14" s="19">
        <v>43757</v>
      </c>
      <c r="AL14" s="1">
        <v>10.183140399999999</v>
      </c>
      <c r="AM14" s="1">
        <v>26</v>
      </c>
      <c r="AN14" s="1">
        <v>56.5</v>
      </c>
      <c r="AO14" s="1">
        <v>8.6</v>
      </c>
      <c r="AP14" s="1">
        <v>52</v>
      </c>
      <c r="AQ14" s="40">
        <v>8.1999999999999993</v>
      </c>
      <c r="AR14" s="40">
        <v>7.9</v>
      </c>
      <c r="AS14" s="40">
        <v>3.2</v>
      </c>
      <c r="AT14" s="40">
        <v>73.2</v>
      </c>
      <c r="AU14" s="40">
        <v>1.266</v>
      </c>
      <c r="AV14" s="40">
        <v>60.1</v>
      </c>
      <c r="AW14" s="40">
        <v>10.01</v>
      </c>
      <c r="AX14" s="70" t="s">
        <v>451</v>
      </c>
      <c r="AY14" s="71" t="s">
        <v>450</v>
      </c>
      <c r="AZ14" s="72">
        <v>3.43</v>
      </c>
      <c r="BA14" s="73">
        <v>84</v>
      </c>
      <c r="BB14" s="72">
        <v>9</v>
      </c>
      <c r="BC14" s="73">
        <v>33</v>
      </c>
      <c r="BD14" s="73">
        <v>2446</v>
      </c>
      <c r="BE14" s="73">
        <v>494</v>
      </c>
      <c r="BF14" s="73">
        <v>169</v>
      </c>
      <c r="BG14" s="73">
        <v>25</v>
      </c>
      <c r="BH14" s="73">
        <v>26</v>
      </c>
    </row>
    <row r="15" spans="1:60" x14ac:dyDescent="0.25">
      <c r="A15" s="15" t="s">
        <v>295</v>
      </c>
      <c r="B15" s="15">
        <v>2019</v>
      </c>
      <c r="C15" s="6" t="s">
        <v>297</v>
      </c>
      <c r="D15" s="6">
        <v>1</v>
      </c>
      <c r="E15" s="1">
        <v>1</v>
      </c>
      <c r="F15" s="7">
        <v>1</v>
      </c>
      <c r="G15" s="16">
        <v>8</v>
      </c>
      <c r="H15" s="6">
        <v>4</v>
      </c>
      <c r="I15" s="4">
        <v>17</v>
      </c>
      <c r="J15" s="6">
        <v>11108</v>
      </c>
      <c r="K15" s="6" t="s">
        <v>66</v>
      </c>
      <c r="L15" s="6" t="s">
        <v>442</v>
      </c>
      <c r="M15" s="6" t="s">
        <v>1</v>
      </c>
      <c r="N15" s="9">
        <v>43626</v>
      </c>
      <c r="O15" s="6">
        <v>67</v>
      </c>
      <c r="P15" s="9">
        <v>43681</v>
      </c>
      <c r="Q15" s="9">
        <v>43683</v>
      </c>
      <c r="R15" s="6">
        <v>55</v>
      </c>
      <c r="S15" s="6">
        <v>57</v>
      </c>
      <c r="T15" s="6">
        <v>297</v>
      </c>
      <c r="U15" s="6">
        <v>140</v>
      </c>
      <c r="V15" s="1">
        <v>27.5</v>
      </c>
      <c r="W15" s="17">
        <v>20</v>
      </c>
      <c r="X15" s="17">
        <v>28.2</v>
      </c>
      <c r="Y15" s="18">
        <v>27.8</v>
      </c>
      <c r="Z15" s="17">
        <v>28.2</v>
      </c>
      <c r="AA15" s="17">
        <v>23.1</v>
      </c>
      <c r="AB15" s="17">
        <v>18</v>
      </c>
      <c r="AC15" s="17">
        <v>26.7</v>
      </c>
      <c r="AD15" s="17">
        <v>24.5</v>
      </c>
      <c r="AE15" s="17">
        <v>25.3</v>
      </c>
      <c r="AF15" s="17">
        <v>1.8666666666666667</v>
      </c>
      <c r="AG15" s="17">
        <v>1.9333333333333333</v>
      </c>
      <c r="AH15" s="17">
        <v>100.70666666666666</v>
      </c>
      <c r="AI15" s="17">
        <v>112.83</v>
      </c>
      <c r="AJ15" s="17">
        <v>104.5</v>
      </c>
      <c r="AK15" s="19">
        <v>43757</v>
      </c>
      <c r="AL15" s="1">
        <v>7.996826959999999</v>
      </c>
      <c r="AM15" s="1">
        <v>25.4</v>
      </c>
      <c r="AN15" s="1">
        <v>61.4</v>
      </c>
      <c r="AO15" s="1">
        <v>8</v>
      </c>
      <c r="AP15" s="1">
        <v>93</v>
      </c>
      <c r="AQ15" s="40">
        <v>8.5</v>
      </c>
      <c r="AR15" s="40">
        <v>6.7</v>
      </c>
      <c r="AS15" s="40">
        <v>2.7</v>
      </c>
      <c r="AT15" s="40">
        <v>74.7</v>
      </c>
      <c r="AU15" s="40">
        <v>1.24</v>
      </c>
      <c r="AV15" s="40">
        <v>57.8</v>
      </c>
      <c r="AW15" s="40">
        <v>10.1</v>
      </c>
      <c r="AX15" s="70" t="s">
        <v>452</v>
      </c>
      <c r="AY15" s="71" t="s">
        <v>453</v>
      </c>
      <c r="AZ15" s="72">
        <v>3.57</v>
      </c>
      <c r="BA15" s="73">
        <v>86</v>
      </c>
      <c r="BB15" s="72">
        <v>8</v>
      </c>
      <c r="BC15" s="73">
        <v>47</v>
      </c>
      <c r="BD15" s="73">
        <v>2511</v>
      </c>
      <c r="BE15" s="73">
        <v>521</v>
      </c>
      <c r="BF15" s="73">
        <v>224</v>
      </c>
      <c r="BG15" s="73">
        <v>21</v>
      </c>
      <c r="BH15" s="73">
        <v>38</v>
      </c>
    </row>
    <row r="16" spans="1:60" x14ac:dyDescent="0.25">
      <c r="A16" s="15" t="s">
        <v>295</v>
      </c>
      <c r="B16" s="15">
        <v>2019</v>
      </c>
      <c r="C16" s="6" t="s">
        <v>297</v>
      </c>
      <c r="D16" s="6">
        <v>1</v>
      </c>
      <c r="E16" s="1">
        <v>1</v>
      </c>
      <c r="F16" s="7">
        <v>1</v>
      </c>
      <c r="G16" s="16">
        <v>4</v>
      </c>
      <c r="H16" s="6">
        <v>4</v>
      </c>
      <c r="I16" s="4">
        <v>21</v>
      </c>
      <c r="J16" s="6">
        <v>11104</v>
      </c>
      <c r="K16" s="6" t="s">
        <v>62</v>
      </c>
      <c r="L16" s="6" t="s">
        <v>17</v>
      </c>
      <c r="M16" s="6" t="s">
        <v>22</v>
      </c>
      <c r="N16" s="9">
        <v>43626</v>
      </c>
      <c r="O16" s="6">
        <v>65</v>
      </c>
      <c r="P16" s="9">
        <v>43684</v>
      </c>
      <c r="Q16" s="9">
        <v>43685</v>
      </c>
      <c r="R16" s="6">
        <v>58</v>
      </c>
      <c r="S16" s="6">
        <v>59</v>
      </c>
      <c r="T16" s="6">
        <v>280</v>
      </c>
      <c r="U16" s="6">
        <v>140</v>
      </c>
      <c r="V16" s="1">
        <v>23.9</v>
      </c>
      <c r="W16" s="17">
        <v>26.9</v>
      </c>
      <c r="X16" s="17">
        <v>26.1</v>
      </c>
      <c r="Y16" s="18">
        <v>25.8</v>
      </c>
      <c r="Z16" s="17">
        <v>23.2</v>
      </c>
      <c r="AA16" s="17">
        <v>21.6</v>
      </c>
      <c r="AB16" s="17">
        <v>24.7</v>
      </c>
      <c r="AC16" s="17">
        <v>24.1</v>
      </c>
      <c r="AD16" s="17">
        <v>24</v>
      </c>
      <c r="AE16" s="17">
        <v>22.2</v>
      </c>
      <c r="AF16" s="17">
        <v>1.85</v>
      </c>
      <c r="AG16" s="17">
        <v>1.9066666666666665</v>
      </c>
      <c r="AH16" s="17">
        <v>90.69</v>
      </c>
      <c r="AI16" s="17">
        <v>111.17</v>
      </c>
      <c r="AJ16" s="17">
        <v>107.5</v>
      </c>
      <c r="AK16" s="19">
        <v>43757</v>
      </c>
      <c r="AL16" s="1">
        <v>8.7724692799999993</v>
      </c>
      <c r="AM16" s="1">
        <v>26.5</v>
      </c>
      <c r="AN16" s="1">
        <v>57.4</v>
      </c>
      <c r="AO16" s="1">
        <v>7.7</v>
      </c>
      <c r="AP16" s="1">
        <v>100</v>
      </c>
      <c r="AQ16" s="40">
        <v>8.3000000000000007</v>
      </c>
      <c r="AR16" s="40">
        <v>8</v>
      </c>
      <c r="AS16" s="40">
        <v>3.2</v>
      </c>
      <c r="AT16" s="40">
        <v>73</v>
      </c>
      <c r="AU16" s="40">
        <v>1.254</v>
      </c>
      <c r="AV16" s="40">
        <v>58.9</v>
      </c>
      <c r="AW16" s="40">
        <v>9.98</v>
      </c>
      <c r="AX16" s="70" t="s">
        <v>454</v>
      </c>
      <c r="AY16" s="71" t="s">
        <v>445</v>
      </c>
      <c r="AZ16" s="72">
        <v>3.57</v>
      </c>
      <c r="BA16" s="73">
        <v>86</v>
      </c>
      <c r="BB16" s="72">
        <v>9</v>
      </c>
      <c r="BC16" s="73">
        <v>37</v>
      </c>
      <c r="BD16" s="73">
        <v>2639</v>
      </c>
      <c r="BE16" s="73">
        <v>542</v>
      </c>
      <c r="BF16" s="73">
        <v>234</v>
      </c>
      <c r="BG16" s="73">
        <v>26</v>
      </c>
      <c r="BH16" s="73">
        <v>23</v>
      </c>
    </row>
    <row r="17" spans="1:60" x14ac:dyDescent="0.25">
      <c r="A17" s="15" t="s">
        <v>295</v>
      </c>
      <c r="B17" s="15">
        <v>2019</v>
      </c>
      <c r="C17" s="6" t="s">
        <v>297</v>
      </c>
      <c r="D17" s="6">
        <v>1</v>
      </c>
      <c r="E17" s="1">
        <v>1</v>
      </c>
      <c r="F17" s="7">
        <v>1</v>
      </c>
      <c r="G17" s="16">
        <v>1</v>
      </c>
      <c r="H17" s="6">
        <v>4</v>
      </c>
      <c r="I17" s="4">
        <v>25</v>
      </c>
      <c r="J17" s="6">
        <v>11101</v>
      </c>
      <c r="K17" s="6" t="s">
        <v>59</v>
      </c>
      <c r="L17" s="6" t="s">
        <v>18</v>
      </c>
      <c r="M17" s="6" t="s">
        <v>22</v>
      </c>
      <c r="N17" s="9">
        <v>43626</v>
      </c>
      <c r="O17" s="6">
        <v>62</v>
      </c>
      <c r="P17" s="9">
        <v>43685</v>
      </c>
      <c r="Q17" s="9">
        <v>43686</v>
      </c>
      <c r="R17" s="6">
        <v>59</v>
      </c>
      <c r="S17" s="6">
        <v>60</v>
      </c>
      <c r="T17" s="6">
        <v>245</v>
      </c>
      <c r="U17" s="6">
        <v>121</v>
      </c>
      <c r="V17" s="1">
        <v>24.3</v>
      </c>
      <c r="W17" s="17">
        <v>24.8</v>
      </c>
      <c r="X17" s="17">
        <v>25</v>
      </c>
      <c r="Y17" s="18">
        <v>27.4</v>
      </c>
      <c r="Z17" s="17">
        <v>23</v>
      </c>
      <c r="AA17" s="17">
        <v>23.8</v>
      </c>
      <c r="AB17" s="17">
        <v>23.5</v>
      </c>
      <c r="AC17" s="17">
        <v>22.6</v>
      </c>
      <c r="AD17" s="17">
        <v>25.6</v>
      </c>
      <c r="AE17" s="17">
        <v>22.2</v>
      </c>
      <c r="AF17" s="17">
        <v>1.85</v>
      </c>
      <c r="AG17" s="17">
        <v>1.91</v>
      </c>
      <c r="AH17" s="17">
        <v>85.646666666666661</v>
      </c>
      <c r="AI17" s="17">
        <v>113.33</v>
      </c>
      <c r="AJ17" s="17">
        <v>108.33</v>
      </c>
      <c r="AK17" s="19">
        <v>43757</v>
      </c>
      <c r="AL17" s="1">
        <v>8.8541158400000004</v>
      </c>
      <c r="AM17" s="1">
        <v>37</v>
      </c>
      <c r="AN17" s="1">
        <v>56.5</v>
      </c>
      <c r="AO17" s="1">
        <v>7.5</v>
      </c>
      <c r="AP17" s="1">
        <v>141</v>
      </c>
      <c r="AQ17" s="40">
        <v>8.3000000000000007</v>
      </c>
      <c r="AR17" s="40">
        <v>7.4</v>
      </c>
      <c r="AS17" s="40">
        <v>3.3</v>
      </c>
      <c r="AT17" s="40">
        <v>73.5</v>
      </c>
      <c r="AU17" s="40">
        <v>1.2569999999999999</v>
      </c>
      <c r="AV17" s="40" t="s">
        <v>435</v>
      </c>
      <c r="AW17" s="40">
        <v>10.039999999999999</v>
      </c>
      <c r="AX17" s="70" t="s">
        <v>455</v>
      </c>
      <c r="AY17" s="71" t="s">
        <v>450</v>
      </c>
      <c r="AZ17" s="72">
        <v>3.64</v>
      </c>
      <c r="BA17" s="73">
        <v>86</v>
      </c>
      <c r="BB17" s="72">
        <v>9</v>
      </c>
      <c r="BC17" s="73">
        <v>24</v>
      </c>
      <c r="BD17" s="73">
        <v>2588</v>
      </c>
      <c r="BE17" s="73">
        <v>491</v>
      </c>
      <c r="BF17" s="73">
        <v>170</v>
      </c>
      <c r="BG17" s="73">
        <v>23</v>
      </c>
      <c r="BH17" s="73">
        <v>12</v>
      </c>
    </row>
    <row r="18" spans="1:60" x14ac:dyDescent="0.25">
      <c r="A18" s="15" t="s">
        <v>295</v>
      </c>
      <c r="B18" s="15">
        <v>2019</v>
      </c>
      <c r="C18" s="6" t="s">
        <v>297</v>
      </c>
      <c r="D18" s="6">
        <v>1</v>
      </c>
      <c r="E18" s="1">
        <v>1</v>
      </c>
      <c r="F18" s="7">
        <v>1</v>
      </c>
      <c r="G18" s="16">
        <v>9</v>
      </c>
      <c r="H18" s="6">
        <v>4</v>
      </c>
      <c r="I18" s="4">
        <v>29</v>
      </c>
      <c r="J18" s="6">
        <v>11109</v>
      </c>
      <c r="K18" s="6" t="s">
        <v>67</v>
      </c>
      <c r="L18" s="6" t="s">
        <v>440</v>
      </c>
      <c r="M18" s="6" t="s">
        <v>21</v>
      </c>
      <c r="N18" s="9">
        <v>43626</v>
      </c>
      <c r="O18" s="6">
        <v>66</v>
      </c>
      <c r="P18" s="9">
        <v>43682</v>
      </c>
      <c r="Q18" s="9">
        <v>43683</v>
      </c>
      <c r="R18" s="6">
        <v>56</v>
      </c>
      <c r="S18" s="6">
        <v>57</v>
      </c>
      <c r="T18" s="6">
        <v>243</v>
      </c>
      <c r="U18" s="6">
        <v>130</v>
      </c>
      <c r="V18" s="1">
        <v>23.6</v>
      </c>
      <c r="W18" s="17">
        <v>24.7</v>
      </c>
      <c r="X18" s="17">
        <v>22.8</v>
      </c>
      <c r="Y18" s="18">
        <v>24.5</v>
      </c>
      <c r="Z18" s="17">
        <v>21.5</v>
      </c>
      <c r="AA18" s="17">
        <v>21.6</v>
      </c>
      <c r="AB18" s="17">
        <v>20.5</v>
      </c>
      <c r="AC18" s="17">
        <v>21.8</v>
      </c>
      <c r="AD18" s="17">
        <v>22.1</v>
      </c>
      <c r="AE18" s="17">
        <v>20.100000000000001</v>
      </c>
      <c r="AF18" s="17">
        <v>1.9333333333333333</v>
      </c>
      <c r="AG18" s="17">
        <v>1.95</v>
      </c>
      <c r="AH18" s="17">
        <v>68.553333333333327</v>
      </c>
      <c r="AI18" s="17">
        <v>109.17</v>
      </c>
      <c r="AJ18" s="17">
        <v>104.33</v>
      </c>
      <c r="AK18" s="19">
        <v>43757</v>
      </c>
      <c r="AL18" s="1">
        <v>9.8066590399999995</v>
      </c>
      <c r="AM18" s="1">
        <v>31.5</v>
      </c>
      <c r="AN18" s="1">
        <v>51.4</v>
      </c>
      <c r="AO18" s="1">
        <v>6.4</v>
      </c>
      <c r="AP18" s="1">
        <v>148</v>
      </c>
      <c r="AQ18" s="40">
        <v>8.1</v>
      </c>
      <c r="AR18" s="40">
        <v>8.3000000000000007</v>
      </c>
      <c r="AS18" s="40">
        <v>4.4000000000000004</v>
      </c>
      <c r="AT18" s="40">
        <v>70.900000000000006</v>
      </c>
      <c r="AU18" s="40">
        <v>1.145</v>
      </c>
      <c r="AV18" s="40" t="s">
        <v>435</v>
      </c>
      <c r="AW18" s="40">
        <v>9.6199999999999992</v>
      </c>
      <c r="AX18" s="70" t="s">
        <v>456</v>
      </c>
      <c r="AY18" s="71" t="s">
        <v>447</v>
      </c>
      <c r="AZ18" s="72">
        <v>3.62</v>
      </c>
      <c r="BA18" s="73">
        <v>86</v>
      </c>
      <c r="BB18" s="72">
        <v>10</v>
      </c>
      <c r="BC18" s="73">
        <v>22</v>
      </c>
      <c r="BD18" s="73">
        <v>2589</v>
      </c>
      <c r="BE18" s="73">
        <v>504</v>
      </c>
      <c r="BF18" s="73">
        <v>213</v>
      </c>
      <c r="BG18" s="73">
        <v>22</v>
      </c>
      <c r="BH18" s="73">
        <v>11</v>
      </c>
    </row>
    <row r="19" spans="1:60" x14ac:dyDescent="0.25">
      <c r="A19" s="15" t="s">
        <v>295</v>
      </c>
      <c r="B19" s="15">
        <v>2019</v>
      </c>
      <c r="C19" s="6" t="s">
        <v>297</v>
      </c>
      <c r="D19" s="6">
        <v>1</v>
      </c>
      <c r="E19" s="1">
        <v>1</v>
      </c>
      <c r="F19" s="7">
        <v>1</v>
      </c>
      <c r="G19" s="16">
        <v>6</v>
      </c>
      <c r="H19" s="6">
        <v>4</v>
      </c>
      <c r="I19" s="4">
        <v>33</v>
      </c>
      <c r="J19" s="6">
        <v>11106</v>
      </c>
      <c r="K19" s="6" t="s">
        <v>64</v>
      </c>
      <c r="L19" s="6" t="s">
        <v>14</v>
      </c>
      <c r="M19" s="6" t="s">
        <v>22</v>
      </c>
      <c r="N19" s="9">
        <v>43626</v>
      </c>
      <c r="O19" s="6">
        <v>60</v>
      </c>
      <c r="P19" s="9">
        <v>43685</v>
      </c>
      <c r="Q19" s="9">
        <v>43686</v>
      </c>
      <c r="R19" s="6">
        <v>59</v>
      </c>
      <c r="S19" s="6">
        <v>60</v>
      </c>
      <c r="T19" s="6">
        <v>265</v>
      </c>
      <c r="U19" s="6">
        <v>114</v>
      </c>
      <c r="V19" s="1">
        <v>24.5</v>
      </c>
      <c r="W19" s="17">
        <v>20.9</v>
      </c>
      <c r="X19" s="17">
        <v>22.3</v>
      </c>
      <c r="Y19" s="18">
        <v>22.9</v>
      </c>
      <c r="Z19" s="17">
        <v>26.3</v>
      </c>
      <c r="AA19" s="17">
        <v>22.7</v>
      </c>
      <c r="AB19" s="17">
        <v>19.7</v>
      </c>
      <c r="AC19" s="17">
        <v>20</v>
      </c>
      <c r="AD19" s="17">
        <v>21.6</v>
      </c>
      <c r="AE19" s="17">
        <v>23.4</v>
      </c>
      <c r="AF19" s="17">
        <v>1.9449999999999998</v>
      </c>
      <c r="AG19" s="17">
        <v>1.9649999999999999</v>
      </c>
      <c r="AH19" s="17">
        <v>82.14</v>
      </c>
      <c r="AI19" s="17">
        <v>102.75</v>
      </c>
      <c r="AJ19" s="17">
        <v>95</v>
      </c>
      <c r="AK19" s="19">
        <v>43757</v>
      </c>
      <c r="AL19" s="1">
        <v>6.8401673599999997</v>
      </c>
      <c r="AM19" s="1">
        <v>32.299999999999997</v>
      </c>
      <c r="AN19" s="1">
        <v>57.9</v>
      </c>
      <c r="AO19" s="1">
        <v>7.6</v>
      </c>
      <c r="AP19" s="1">
        <v>189</v>
      </c>
      <c r="AQ19" s="40">
        <v>8.1999999999999993</v>
      </c>
      <c r="AR19" s="40">
        <v>7.7</v>
      </c>
      <c r="AS19" s="40">
        <v>4.4000000000000004</v>
      </c>
      <c r="AT19" s="40">
        <v>71.2</v>
      </c>
      <c r="AU19" s="40">
        <v>1.1439999999999999</v>
      </c>
      <c r="AV19" s="40" t="s">
        <v>435</v>
      </c>
      <c r="AW19" s="40">
        <v>9.67</v>
      </c>
      <c r="AX19" s="70" t="s">
        <v>457</v>
      </c>
      <c r="AY19" s="71" t="s">
        <v>458</v>
      </c>
      <c r="AZ19" s="72">
        <v>3.57</v>
      </c>
      <c r="BA19" s="73">
        <v>86</v>
      </c>
      <c r="BB19" s="72">
        <v>9</v>
      </c>
      <c r="BC19" s="73">
        <v>22</v>
      </c>
      <c r="BD19" s="73">
        <v>2227</v>
      </c>
      <c r="BE19" s="73">
        <v>435</v>
      </c>
      <c r="BF19" s="73">
        <v>176</v>
      </c>
      <c r="BG19" s="73">
        <v>23</v>
      </c>
      <c r="BH19" s="73">
        <v>11</v>
      </c>
    </row>
    <row r="20" spans="1:60" x14ac:dyDescent="0.25">
      <c r="A20" s="15" t="s">
        <v>295</v>
      </c>
      <c r="B20" s="15">
        <v>2019</v>
      </c>
      <c r="C20" s="6" t="s">
        <v>297</v>
      </c>
      <c r="D20" s="6">
        <v>1</v>
      </c>
      <c r="E20" s="1">
        <v>1</v>
      </c>
      <c r="F20" s="7">
        <v>1</v>
      </c>
      <c r="G20" s="16">
        <v>7</v>
      </c>
      <c r="H20" s="6">
        <v>4</v>
      </c>
      <c r="I20" s="4">
        <v>37</v>
      </c>
      <c r="J20" s="6">
        <v>11107</v>
      </c>
      <c r="K20" s="6" t="s">
        <v>65</v>
      </c>
      <c r="L20" s="6" t="s">
        <v>15</v>
      </c>
      <c r="M20" s="6" t="s">
        <v>22</v>
      </c>
      <c r="N20" s="9">
        <v>43626</v>
      </c>
      <c r="O20" s="6">
        <v>66</v>
      </c>
      <c r="P20" s="9">
        <v>43681</v>
      </c>
      <c r="Q20" s="9">
        <v>43682</v>
      </c>
      <c r="R20" s="6">
        <v>55</v>
      </c>
      <c r="S20" s="6">
        <v>56</v>
      </c>
      <c r="T20" s="6">
        <v>254</v>
      </c>
      <c r="U20" s="6">
        <v>132</v>
      </c>
      <c r="V20" s="1">
        <v>24.8</v>
      </c>
      <c r="W20" s="17">
        <v>22.8</v>
      </c>
      <c r="X20" s="17">
        <v>24</v>
      </c>
      <c r="Y20" s="18">
        <v>22.3</v>
      </c>
      <c r="Z20" s="17">
        <v>24.9</v>
      </c>
      <c r="AA20" s="17">
        <v>22.9</v>
      </c>
      <c r="AB20" s="17">
        <v>20.100000000000001</v>
      </c>
      <c r="AC20" s="17">
        <v>24.2</v>
      </c>
      <c r="AD20" s="17">
        <v>21.5</v>
      </c>
      <c r="AE20" s="17">
        <v>23.3</v>
      </c>
      <c r="AF20" s="17">
        <v>1.9166666666666665</v>
      </c>
      <c r="AG20" s="17">
        <v>1.95</v>
      </c>
      <c r="AH20" s="17">
        <v>92.86333333333333</v>
      </c>
      <c r="AI20" s="17">
        <v>117.33</v>
      </c>
      <c r="AJ20" s="17">
        <v>112.67</v>
      </c>
      <c r="AK20" s="19">
        <v>43757</v>
      </c>
      <c r="AL20" s="1">
        <v>8.4957781600000004</v>
      </c>
      <c r="AM20" s="1">
        <v>24.7</v>
      </c>
      <c r="AN20" s="1">
        <v>60.5</v>
      </c>
      <c r="AO20" s="1">
        <v>8.1999999999999993</v>
      </c>
      <c r="AP20" s="1">
        <v>196</v>
      </c>
      <c r="AQ20" s="40">
        <v>8</v>
      </c>
      <c r="AR20" s="40">
        <v>8.4</v>
      </c>
      <c r="AS20" s="40">
        <v>3.5</v>
      </c>
      <c r="AT20" s="40">
        <v>72.5</v>
      </c>
      <c r="AU20" s="40">
        <v>1.27</v>
      </c>
      <c r="AV20" s="40">
        <v>60.5</v>
      </c>
      <c r="AW20" s="40">
        <v>9.98</v>
      </c>
      <c r="AX20" s="70" t="s">
        <v>435</v>
      </c>
      <c r="AY20" s="70" t="s">
        <v>435</v>
      </c>
      <c r="AZ20" s="70" t="s">
        <v>435</v>
      </c>
      <c r="BA20" s="70" t="s">
        <v>435</v>
      </c>
      <c r="BB20" s="70" t="s">
        <v>435</v>
      </c>
      <c r="BC20" s="70" t="s">
        <v>435</v>
      </c>
      <c r="BD20" s="70" t="s">
        <v>435</v>
      </c>
      <c r="BE20" s="70" t="s">
        <v>435</v>
      </c>
      <c r="BF20" s="70" t="s">
        <v>435</v>
      </c>
      <c r="BG20" s="70" t="s">
        <v>435</v>
      </c>
      <c r="BH20" s="70" t="s">
        <v>435</v>
      </c>
    </row>
    <row r="21" spans="1:60" x14ac:dyDescent="0.25">
      <c r="A21" s="15" t="s">
        <v>295</v>
      </c>
      <c r="B21" s="15">
        <v>2019</v>
      </c>
      <c r="C21" s="6" t="s">
        <v>297</v>
      </c>
      <c r="D21" s="6">
        <v>1</v>
      </c>
      <c r="E21" s="1">
        <v>1</v>
      </c>
      <c r="F21" s="7">
        <v>1</v>
      </c>
      <c r="G21" s="16">
        <v>10</v>
      </c>
      <c r="H21" s="6">
        <v>4</v>
      </c>
      <c r="I21" s="4">
        <v>41</v>
      </c>
      <c r="J21" s="6">
        <v>11110</v>
      </c>
      <c r="K21" s="6" t="s">
        <v>35</v>
      </c>
      <c r="L21" s="6">
        <v>17.460999999999999</v>
      </c>
      <c r="M21" s="6" t="s">
        <v>21</v>
      </c>
      <c r="N21" s="9">
        <v>43626</v>
      </c>
      <c r="O21" s="6">
        <v>63</v>
      </c>
      <c r="P21" s="9">
        <v>43681</v>
      </c>
      <c r="Q21" s="9">
        <v>43682</v>
      </c>
      <c r="R21" s="6">
        <v>55</v>
      </c>
      <c r="S21" s="6">
        <v>56</v>
      </c>
      <c r="T21" s="6">
        <v>256</v>
      </c>
      <c r="U21" s="6">
        <v>129</v>
      </c>
      <c r="V21" s="1">
        <v>24</v>
      </c>
      <c r="W21" s="17">
        <v>19</v>
      </c>
      <c r="X21" s="17">
        <v>24.1</v>
      </c>
      <c r="Y21" s="18">
        <v>22.4</v>
      </c>
      <c r="Z21" s="17">
        <v>22.9</v>
      </c>
      <c r="AA21" s="17">
        <v>21.8</v>
      </c>
      <c r="AB21" s="17">
        <v>16.600000000000001</v>
      </c>
      <c r="AC21" s="17">
        <v>21.1</v>
      </c>
      <c r="AD21" s="17">
        <v>20.9</v>
      </c>
      <c r="AE21" s="17">
        <v>20.6</v>
      </c>
      <c r="AF21" s="17">
        <v>1.9033333333333333</v>
      </c>
      <c r="AG21" s="17">
        <v>1.9233333333333333</v>
      </c>
      <c r="AH21" s="17">
        <v>82.943333333333328</v>
      </c>
      <c r="AI21" s="17">
        <v>113.17</v>
      </c>
      <c r="AJ21" s="17">
        <v>107.83</v>
      </c>
      <c r="AK21" s="19">
        <v>43757</v>
      </c>
      <c r="AL21" s="1">
        <v>7.1032507200000001</v>
      </c>
      <c r="AM21" s="1">
        <v>23.9</v>
      </c>
      <c r="AN21" s="1">
        <v>53.9</v>
      </c>
      <c r="AO21" s="1">
        <v>6.4</v>
      </c>
      <c r="AP21" s="1">
        <v>237</v>
      </c>
      <c r="AQ21" s="40">
        <v>8.1</v>
      </c>
      <c r="AR21" s="40">
        <v>7.2</v>
      </c>
      <c r="AS21" s="40">
        <v>3.6</v>
      </c>
      <c r="AT21" s="40">
        <v>73.3</v>
      </c>
      <c r="AU21" s="40">
        <v>1.2509999999999999</v>
      </c>
      <c r="AV21" s="40" t="s">
        <v>435</v>
      </c>
      <c r="AW21" s="40">
        <v>10.06</v>
      </c>
      <c r="AX21" s="70" t="s">
        <v>459</v>
      </c>
      <c r="AY21" s="71" t="s">
        <v>450</v>
      </c>
      <c r="AZ21" s="72">
        <v>3.37</v>
      </c>
      <c r="BA21" s="73">
        <v>84</v>
      </c>
      <c r="BB21" s="72">
        <v>9</v>
      </c>
      <c r="BC21" s="73">
        <v>40</v>
      </c>
      <c r="BD21" s="73">
        <v>2316</v>
      </c>
      <c r="BE21" s="73">
        <v>461</v>
      </c>
      <c r="BF21" s="73">
        <v>239</v>
      </c>
      <c r="BG21" s="73">
        <v>23</v>
      </c>
      <c r="BH21" s="73">
        <v>31</v>
      </c>
    </row>
    <row r="22" spans="1:60" x14ac:dyDescent="0.25">
      <c r="A22" s="15" t="s">
        <v>295</v>
      </c>
      <c r="B22" s="15">
        <v>2019</v>
      </c>
      <c r="C22" s="6" t="s">
        <v>297</v>
      </c>
      <c r="D22" s="6">
        <v>1</v>
      </c>
      <c r="E22" s="1">
        <v>3</v>
      </c>
      <c r="F22" s="7">
        <v>1</v>
      </c>
      <c r="G22" s="16">
        <v>1</v>
      </c>
      <c r="H22" s="6">
        <v>5</v>
      </c>
      <c r="I22" s="4">
        <v>5</v>
      </c>
      <c r="J22" s="6">
        <v>13101</v>
      </c>
      <c r="K22" s="6" t="s">
        <v>95</v>
      </c>
      <c r="L22" s="6" t="s">
        <v>18</v>
      </c>
      <c r="M22" s="6" t="s">
        <v>22</v>
      </c>
      <c r="N22" s="9">
        <v>43626</v>
      </c>
      <c r="O22" s="6">
        <v>62</v>
      </c>
      <c r="P22" s="9">
        <v>43685</v>
      </c>
      <c r="Q22" s="9">
        <v>43686</v>
      </c>
      <c r="R22" s="6">
        <v>59</v>
      </c>
      <c r="S22" s="6">
        <v>60</v>
      </c>
      <c r="T22" s="6">
        <v>235</v>
      </c>
      <c r="U22" s="6">
        <v>112</v>
      </c>
      <c r="V22" s="1">
        <v>24.8</v>
      </c>
      <c r="W22" s="17">
        <v>26</v>
      </c>
      <c r="X22" s="17">
        <v>25.7</v>
      </c>
      <c r="Y22" s="18">
        <v>28.3</v>
      </c>
      <c r="Z22" s="17">
        <v>26.2</v>
      </c>
      <c r="AA22" s="17">
        <v>23.3</v>
      </c>
      <c r="AB22" s="17">
        <v>23.8</v>
      </c>
      <c r="AC22" s="17">
        <v>23.7</v>
      </c>
      <c r="AD22" s="17">
        <v>26.5</v>
      </c>
      <c r="AE22" s="17">
        <v>24.7</v>
      </c>
      <c r="AF22" s="17">
        <v>1.8599999999999999</v>
      </c>
      <c r="AG22" s="17">
        <v>1.9266666666666665</v>
      </c>
      <c r="AH22" s="17">
        <v>96.766666666666666</v>
      </c>
      <c r="AI22" s="17">
        <v>117.5</v>
      </c>
      <c r="AJ22" s="17">
        <v>113.5</v>
      </c>
      <c r="AK22" s="19">
        <v>43757</v>
      </c>
      <c r="AL22" s="1">
        <v>9.847482320000001</v>
      </c>
      <c r="AM22" s="1">
        <v>37.799999999999997</v>
      </c>
      <c r="AN22" s="1">
        <v>60</v>
      </c>
      <c r="AO22" s="1">
        <v>5.4</v>
      </c>
      <c r="AP22" s="1">
        <v>5</v>
      </c>
      <c r="AQ22" s="40">
        <v>8</v>
      </c>
      <c r="AR22" s="40">
        <v>9</v>
      </c>
      <c r="AS22" s="40">
        <v>3.4</v>
      </c>
      <c r="AT22" s="40">
        <v>72</v>
      </c>
      <c r="AU22" s="40">
        <v>1.2609999999999999</v>
      </c>
      <c r="AV22" s="40" t="s">
        <v>435</v>
      </c>
      <c r="AW22" s="40">
        <v>9.9600000000000009</v>
      </c>
      <c r="AX22" s="70" t="s">
        <v>460</v>
      </c>
      <c r="AY22" s="71" t="s">
        <v>461</v>
      </c>
      <c r="AZ22" s="72">
        <v>3.76</v>
      </c>
      <c r="BA22" s="73">
        <v>88</v>
      </c>
      <c r="BB22" s="72">
        <v>9</v>
      </c>
      <c r="BC22" s="73">
        <v>36</v>
      </c>
      <c r="BD22" s="73">
        <v>3345</v>
      </c>
      <c r="BE22" s="73">
        <v>685</v>
      </c>
      <c r="BF22" s="73">
        <v>148</v>
      </c>
      <c r="BG22" s="73">
        <v>21</v>
      </c>
      <c r="BH22" s="73">
        <v>24</v>
      </c>
    </row>
    <row r="23" spans="1:60" x14ac:dyDescent="0.25">
      <c r="A23" s="15" t="s">
        <v>295</v>
      </c>
      <c r="B23" s="15">
        <v>2019</v>
      </c>
      <c r="C23" s="6" t="s">
        <v>297</v>
      </c>
      <c r="D23" s="6">
        <v>1</v>
      </c>
      <c r="E23" s="1">
        <v>3</v>
      </c>
      <c r="F23" s="7">
        <v>1</v>
      </c>
      <c r="G23" s="16">
        <v>6</v>
      </c>
      <c r="H23" s="6">
        <v>5</v>
      </c>
      <c r="I23" s="4">
        <v>9</v>
      </c>
      <c r="J23" s="6">
        <v>13106</v>
      </c>
      <c r="K23" s="6" t="s">
        <v>100</v>
      </c>
      <c r="L23" s="6" t="s">
        <v>14</v>
      </c>
      <c r="M23" s="6" t="s">
        <v>22</v>
      </c>
      <c r="N23" s="9">
        <v>43626</v>
      </c>
      <c r="O23" s="6">
        <v>59</v>
      </c>
      <c r="P23" s="9">
        <v>43683</v>
      </c>
      <c r="Q23" s="9">
        <v>43684</v>
      </c>
      <c r="R23" s="6">
        <v>57</v>
      </c>
      <c r="S23" s="6">
        <v>58</v>
      </c>
      <c r="T23" s="6">
        <v>267</v>
      </c>
      <c r="U23" s="6">
        <v>140</v>
      </c>
      <c r="V23" s="1">
        <v>26.1</v>
      </c>
      <c r="W23" s="17">
        <v>22.7</v>
      </c>
      <c r="X23" s="17">
        <v>25.5</v>
      </c>
      <c r="Y23" s="18">
        <v>23.1</v>
      </c>
      <c r="Z23" s="17">
        <v>24.8</v>
      </c>
      <c r="AA23" s="17">
        <v>24.7</v>
      </c>
      <c r="AB23" s="17">
        <v>21.7</v>
      </c>
      <c r="AC23" s="17">
        <v>23</v>
      </c>
      <c r="AD23" s="17">
        <v>22.5</v>
      </c>
      <c r="AE23" s="17">
        <v>23.2</v>
      </c>
      <c r="AF23" s="17">
        <v>1.8166666666666667</v>
      </c>
      <c r="AG23" s="17">
        <v>1.9066666666666665</v>
      </c>
      <c r="AH23" s="17">
        <v>105.50333333333333</v>
      </c>
      <c r="AI23" s="17">
        <v>112.5</v>
      </c>
      <c r="AJ23" s="17">
        <v>104.33</v>
      </c>
      <c r="AK23" s="19">
        <v>43757</v>
      </c>
      <c r="AL23" s="1">
        <v>7.3391185600000002</v>
      </c>
      <c r="AM23" s="1">
        <v>35.1</v>
      </c>
      <c r="AN23" s="1">
        <v>57.4</v>
      </c>
      <c r="AO23" s="1">
        <v>7.3</v>
      </c>
      <c r="AP23" s="1">
        <v>44</v>
      </c>
      <c r="AQ23" s="40">
        <v>8.3000000000000007</v>
      </c>
      <c r="AR23" s="40">
        <v>7.5</v>
      </c>
      <c r="AS23" s="40">
        <v>3.2</v>
      </c>
      <c r="AT23" s="40">
        <v>73.5</v>
      </c>
      <c r="AU23" s="40">
        <v>1.254</v>
      </c>
      <c r="AV23" s="40">
        <v>58.9</v>
      </c>
      <c r="AW23" s="40">
        <v>10.01</v>
      </c>
      <c r="AX23" s="70" t="s">
        <v>462</v>
      </c>
      <c r="AY23" s="71" t="s">
        <v>463</v>
      </c>
      <c r="AZ23" s="72">
        <v>3.87</v>
      </c>
      <c r="BA23" s="73">
        <v>89</v>
      </c>
      <c r="BB23" s="72">
        <v>8</v>
      </c>
      <c r="BC23" s="73">
        <v>48</v>
      </c>
      <c r="BD23" s="73">
        <v>3642</v>
      </c>
      <c r="BE23" s="73">
        <v>740</v>
      </c>
      <c r="BF23" s="73">
        <v>228</v>
      </c>
      <c r="BG23" s="73">
        <v>23</v>
      </c>
      <c r="BH23" s="73">
        <v>36</v>
      </c>
    </row>
    <row r="24" spans="1:60" x14ac:dyDescent="0.25">
      <c r="A24" s="15" t="s">
        <v>295</v>
      </c>
      <c r="B24" s="15">
        <v>2019</v>
      </c>
      <c r="C24" s="6" t="s">
        <v>297</v>
      </c>
      <c r="D24" s="6">
        <v>1</v>
      </c>
      <c r="E24" s="1">
        <v>3</v>
      </c>
      <c r="F24" s="7">
        <v>1</v>
      </c>
      <c r="G24" s="16">
        <v>10</v>
      </c>
      <c r="H24" s="6">
        <v>5</v>
      </c>
      <c r="I24" s="4">
        <v>13</v>
      </c>
      <c r="J24" s="6">
        <v>13110</v>
      </c>
      <c r="K24" s="6" t="s">
        <v>39</v>
      </c>
      <c r="L24" s="6">
        <v>17.460999999999999</v>
      </c>
      <c r="M24" s="6" t="s">
        <v>21</v>
      </c>
      <c r="N24" s="9">
        <v>43626</v>
      </c>
      <c r="O24" s="6">
        <v>65</v>
      </c>
      <c r="P24" s="9">
        <v>43681</v>
      </c>
      <c r="Q24" s="9">
        <v>43682</v>
      </c>
      <c r="R24" s="6">
        <v>55</v>
      </c>
      <c r="S24" s="6">
        <v>56</v>
      </c>
      <c r="T24" s="6">
        <v>255</v>
      </c>
      <c r="U24" s="6">
        <v>143</v>
      </c>
      <c r="V24" s="1">
        <v>24.2</v>
      </c>
      <c r="W24" s="17">
        <v>25.5</v>
      </c>
      <c r="X24" s="17">
        <v>24.3</v>
      </c>
      <c r="Y24" s="18">
        <v>24.4</v>
      </c>
      <c r="Z24" s="17">
        <v>23.5</v>
      </c>
      <c r="AA24" s="17">
        <v>22.8</v>
      </c>
      <c r="AB24" s="17">
        <v>23.3</v>
      </c>
      <c r="AC24" s="17">
        <v>22.9</v>
      </c>
      <c r="AD24" s="17">
        <v>23.1</v>
      </c>
      <c r="AE24" s="17">
        <v>21.8</v>
      </c>
      <c r="AF24" s="17">
        <v>1.91</v>
      </c>
      <c r="AG24" s="17">
        <v>1.95</v>
      </c>
      <c r="AH24" s="17">
        <v>96.236666666666665</v>
      </c>
      <c r="AI24" s="17">
        <v>120</v>
      </c>
      <c r="AJ24" s="17">
        <v>111</v>
      </c>
      <c r="AK24" s="19">
        <v>43757</v>
      </c>
      <c r="AL24" s="1">
        <v>8.8450439999999997</v>
      </c>
      <c r="AM24" s="1">
        <v>27</v>
      </c>
      <c r="AN24" s="1">
        <v>52.6</v>
      </c>
      <c r="AO24" s="1">
        <v>7.5</v>
      </c>
      <c r="AP24" s="1">
        <v>53</v>
      </c>
      <c r="AQ24" s="40">
        <v>7.9</v>
      </c>
      <c r="AR24" s="40">
        <v>10</v>
      </c>
      <c r="AS24" s="40">
        <v>4.3</v>
      </c>
      <c r="AT24" s="40">
        <v>69.400000000000006</v>
      </c>
      <c r="AU24" s="40">
        <v>1.157</v>
      </c>
      <c r="AV24" s="40" t="s">
        <v>435</v>
      </c>
      <c r="AW24" s="40">
        <v>9.49</v>
      </c>
      <c r="AX24" s="70" t="s">
        <v>464</v>
      </c>
      <c r="AY24" s="71" t="s">
        <v>447</v>
      </c>
      <c r="AZ24" s="72">
        <v>3.87</v>
      </c>
      <c r="BA24" s="73">
        <v>89</v>
      </c>
      <c r="BB24" s="72">
        <v>8</v>
      </c>
      <c r="BC24" s="73">
        <v>29</v>
      </c>
      <c r="BD24" s="73">
        <v>3661</v>
      </c>
      <c r="BE24" s="73">
        <v>743</v>
      </c>
      <c r="BF24" s="73">
        <v>177</v>
      </c>
      <c r="BG24" s="73">
        <v>24</v>
      </c>
      <c r="BH24" s="73">
        <v>16</v>
      </c>
    </row>
    <row r="25" spans="1:60" x14ac:dyDescent="0.25">
      <c r="A25" s="15" t="s">
        <v>295</v>
      </c>
      <c r="B25" s="15">
        <v>2019</v>
      </c>
      <c r="C25" s="6" t="s">
        <v>297</v>
      </c>
      <c r="D25" s="6">
        <v>1</v>
      </c>
      <c r="E25" s="1">
        <v>3</v>
      </c>
      <c r="F25" s="7">
        <v>1</v>
      </c>
      <c r="G25" s="16">
        <v>8</v>
      </c>
      <c r="H25" s="6">
        <v>5</v>
      </c>
      <c r="I25" s="4">
        <v>17</v>
      </c>
      <c r="J25" s="6">
        <v>13108</v>
      </c>
      <c r="K25" s="6" t="s">
        <v>102</v>
      </c>
      <c r="L25" s="6" t="s">
        <v>442</v>
      </c>
      <c r="M25" s="6" t="s">
        <v>1</v>
      </c>
      <c r="N25" s="9">
        <v>43626</v>
      </c>
      <c r="O25" s="6">
        <v>66</v>
      </c>
      <c r="P25" s="9">
        <v>43680</v>
      </c>
      <c r="Q25" s="9">
        <v>43681</v>
      </c>
      <c r="R25" s="6">
        <v>54</v>
      </c>
      <c r="S25" s="6">
        <v>55</v>
      </c>
      <c r="T25" s="6">
        <v>293</v>
      </c>
      <c r="U25" s="6">
        <v>134</v>
      </c>
      <c r="V25" s="1">
        <v>27.3</v>
      </c>
      <c r="W25" s="17">
        <v>26.1</v>
      </c>
      <c r="X25" s="17">
        <v>23.8</v>
      </c>
      <c r="Y25" s="18">
        <v>26.1</v>
      </c>
      <c r="Z25" s="17">
        <v>26.9</v>
      </c>
      <c r="AA25" s="17">
        <v>24.7</v>
      </c>
      <c r="AB25" s="17">
        <v>23.7</v>
      </c>
      <c r="AC25" s="17">
        <v>21.4</v>
      </c>
      <c r="AD25" s="17">
        <v>23.2</v>
      </c>
      <c r="AE25" s="17">
        <v>24.1</v>
      </c>
      <c r="AF25" s="17">
        <v>1.8766666666666667</v>
      </c>
      <c r="AG25" s="17">
        <v>1.9266666666666665</v>
      </c>
      <c r="AH25" s="17">
        <v>98.83</v>
      </c>
      <c r="AI25" s="17">
        <v>120.33</v>
      </c>
      <c r="AJ25" s="17">
        <v>106.67</v>
      </c>
      <c r="AK25" s="19">
        <v>43757</v>
      </c>
      <c r="AL25" s="1">
        <v>10.75466632</v>
      </c>
      <c r="AM25" s="1">
        <v>26.4</v>
      </c>
      <c r="AN25" s="1">
        <v>62.5</v>
      </c>
      <c r="AO25" s="1">
        <v>8.5</v>
      </c>
      <c r="AP25" s="1">
        <v>92</v>
      </c>
      <c r="AQ25" s="40">
        <v>8.3000000000000007</v>
      </c>
      <c r="AR25" s="40">
        <v>7.4</v>
      </c>
      <c r="AS25" s="40">
        <v>3.4</v>
      </c>
      <c r="AT25" s="40">
        <v>73.5</v>
      </c>
      <c r="AU25" s="40">
        <v>1.2529999999999999</v>
      </c>
      <c r="AV25" s="40" t="s">
        <v>435</v>
      </c>
      <c r="AW25" s="40">
        <v>10.07</v>
      </c>
      <c r="AX25" s="70" t="s">
        <v>465</v>
      </c>
      <c r="AY25" s="71" t="s">
        <v>445</v>
      </c>
      <c r="AZ25" s="72">
        <v>3.92</v>
      </c>
      <c r="BA25" s="73">
        <v>89</v>
      </c>
      <c r="BB25" s="72">
        <v>10</v>
      </c>
      <c r="BC25" s="73">
        <v>65</v>
      </c>
      <c r="BD25" s="73">
        <v>3152</v>
      </c>
      <c r="BE25" s="73">
        <v>649</v>
      </c>
      <c r="BF25" s="73">
        <v>217</v>
      </c>
      <c r="BG25" s="73">
        <v>23</v>
      </c>
      <c r="BH25" s="73">
        <v>41</v>
      </c>
    </row>
    <row r="26" spans="1:60" x14ac:dyDescent="0.25">
      <c r="A26" s="15" t="s">
        <v>295</v>
      </c>
      <c r="B26" s="15">
        <v>2019</v>
      </c>
      <c r="C26" s="6" t="s">
        <v>297</v>
      </c>
      <c r="D26" s="6">
        <v>1</v>
      </c>
      <c r="E26" s="1">
        <v>3</v>
      </c>
      <c r="F26" s="7">
        <v>1</v>
      </c>
      <c r="G26" s="16">
        <v>9</v>
      </c>
      <c r="H26" s="6">
        <v>5</v>
      </c>
      <c r="I26" s="4">
        <v>21</v>
      </c>
      <c r="J26" s="6">
        <v>13109</v>
      </c>
      <c r="K26" s="6" t="s">
        <v>103</v>
      </c>
      <c r="L26" s="6" t="s">
        <v>440</v>
      </c>
      <c r="M26" s="6" t="s">
        <v>21</v>
      </c>
      <c r="N26" s="9">
        <v>43626</v>
      </c>
      <c r="O26" s="6">
        <v>64</v>
      </c>
      <c r="P26" s="9">
        <v>43681</v>
      </c>
      <c r="Q26" s="9">
        <v>43682</v>
      </c>
      <c r="R26" s="6">
        <v>55</v>
      </c>
      <c r="S26" s="6">
        <v>56</v>
      </c>
      <c r="T26" s="6">
        <v>243</v>
      </c>
      <c r="U26" s="6">
        <v>128</v>
      </c>
      <c r="V26" s="1">
        <v>23.4</v>
      </c>
      <c r="W26" s="17">
        <v>26.3</v>
      </c>
      <c r="X26" s="17">
        <v>26.5</v>
      </c>
      <c r="Y26" s="18">
        <v>28</v>
      </c>
      <c r="Z26" s="17">
        <v>26.6</v>
      </c>
      <c r="AA26" s="17">
        <v>21.4</v>
      </c>
      <c r="AB26" s="17">
        <v>23.1</v>
      </c>
      <c r="AC26" s="17">
        <v>24.7</v>
      </c>
      <c r="AD26" s="17">
        <v>24.7</v>
      </c>
      <c r="AE26" s="17">
        <v>24.6</v>
      </c>
      <c r="AF26" s="17">
        <v>1.8966666666666665</v>
      </c>
      <c r="AG26" s="17">
        <v>1.9266666666666665</v>
      </c>
      <c r="AH26" s="17">
        <v>82.67</v>
      </c>
      <c r="AI26" s="17">
        <v>117.17</v>
      </c>
      <c r="AJ26" s="17">
        <v>106.83</v>
      </c>
      <c r="AK26" s="19">
        <v>43757</v>
      </c>
      <c r="AL26" s="1">
        <v>9.9926317600000001</v>
      </c>
      <c r="AM26" s="1">
        <v>32</v>
      </c>
      <c r="AN26" s="1">
        <v>51.2</v>
      </c>
      <c r="AO26" s="1">
        <v>6.7</v>
      </c>
      <c r="AP26" s="1">
        <v>101</v>
      </c>
      <c r="AQ26" s="40">
        <v>7.8</v>
      </c>
      <c r="AR26" s="40">
        <v>9.1</v>
      </c>
      <c r="AS26" s="40">
        <v>4.5</v>
      </c>
      <c r="AT26" s="40">
        <v>69.8</v>
      </c>
      <c r="AU26" s="40">
        <v>1.153</v>
      </c>
      <c r="AV26" s="40">
        <v>53</v>
      </c>
      <c r="AW26" s="40">
        <v>9.5399999999999991</v>
      </c>
      <c r="AX26" s="70" t="s">
        <v>466</v>
      </c>
      <c r="AY26" s="71" t="s">
        <v>445</v>
      </c>
      <c r="AZ26" s="72">
        <v>4.22</v>
      </c>
      <c r="BA26" s="73">
        <v>92</v>
      </c>
      <c r="BB26" s="72">
        <v>9</v>
      </c>
      <c r="BC26" s="73">
        <v>42</v>
      </c>
      <c r="BD26" s="73">
        <v>3439</v>
      </c>
      <c r="BE26" s="73">
        <v>704</v>
      </c>
      <c r="BF26" s="73">
        <v>173</v>
      </c>
      <c r="BG26" s="73">
        <v>24</v>
      </c>
      <c r="BH26" s="73">
        <v>29</v>
      </c>
    </row>
    <row r="27" spans="1:60" x14ac:dyDescent="0.25">
      <c r="A27" s="15" t="s">
        <v>295</v>
      </c>
      <c r="B27" s="15">
        <v>2019</v>
      </c>
      <c r="C27" s="6" t="s">
        <v>297</v>
      </c>
      <c r="D27" s="6">
        <v>1</v>
      </c>
      <c r="E27" s="1">
        <v>3</v>
      </c>
      <c r="F27" s="7">
        <v>1</v>
      </c>
      <c r="G27" s="16">
        <v>4</v>
      </c>
      <c r="H27" s="6">
        <v>5</v>
      </c>
      <c r="I27" s="4">
        <v>25</v>
      </c>
      <c r="J27" s="6">
        <v>13104</v>
      </c>
      <c r="K27" s="6" t="s">
        <v>98</v>
      </c>
      <c r="L27" s="6" t="s">
        <v>17</v>
      </c>
      <c r="M27" s="6" t="s">
        <v>22</v>
      </c>
      <c r="N27" s="9">
        <v>43626</v>
      </c>
      <c r="O27" s="6">
        <v>67</v>
      </c>
      <c r="P27" s="9">
        <v>43684</v>
      </c>
      <c r="Q27" s="9">
        <v>43685</v>
      </c>
      <c r="R27" s="6">
        <v>58</v>
      </c>
      <c r="S27" s="6">
        <v>59</v>
      </c>
      <c r="T27" s="6">
        <v>291</v>
      </c>
      <c r="U27" s="6">
        <v>128</v>
      </c>
      <c r="V27" s="1">
        <v>26.6</v>
      </c>
      <c r="W27" s="17">
        <v>24.7</v>
      </c>
      <c r="X27" s="17">
        <v>26.6</v>
      </c>
      <c r="Y27" s="18">
        <v>26.1</v>
      </c>
      <c r="Z27" s="17">
        <v>24.8</v>
      </c>
      <c r="AA27" s="17">
        <v>24.2</v>
      </c>
      <c r="AB27" s="17">
        <v>23.2</v>
      </c>
      <c r="AC27" s="17">
        <v>25.1</v>
      </c>
      <c r="AD27" s="17">
        <v>25</v>
      </c>
      <c r="AE27" s="17">
        <v>23.1</v>
      </c>
      <c r="AF27" s="17">
        <v>1.82</v>
      </c>
      <c r="AG27" s="17">
        <v>1.9033333333333333</v>
      </c>
      <c r="AH27" s="17">
        <v>109.71333333333334</v>
      </c>
      <c r="AI27" s="17">
        <v>114.17</v>
      </c>
      <c r="AJ27" s="17">
        <v>109.17</v>
      </c>
      <c r="AK27" s="19">
        <v>43757</v>
      </c>
      <c r="AL27" s="1">
        <v>12.70511192</v>
      </c>
      <c r="AM27" s="1">
        <v>27</v>
      </c>
      <c r="AN27" s="1">
        <v>58.2</v>
      </c>
      <c r="AO27" s="1">
        <v>7.4</v>
      </c>
      <c r="AP27" s="1">
        <v>140</v>
      </c>
      <c r="AQ27" s="40">
        <v>8.1999999999999993</v>
      </c>
      <c r="AR27" s="40">
        <v>8.5</v>
      </c>
      <c r="AS27" s="40">
        <v>3.6</v>
      </c>
      <c r="AT27" s="40">
        <v>72.2</v>
      </c>
      <c r="AU27" s="40">
        <v>1.27</v>
      </c>
      <c r="AV27" s="40" t="s">
        <v>435</v>
      </c>
      <c r="AW27" s="40">
        <v>9.98</v>
      </c>
      <c r="AX27" s="70" t="s">
        <v>467</v>
      </c>
      <c r="AY27" s="71" t="s">
        <v>461</v>
      </c>
      <c r="AZ27" s="72">
        <v>4.07</v>
      </c>
      <c r="BA27" s="73">
        <v>91</v>
      </c>
      <c r="BB27" s="72">
        <v>8</v>
      </c>
      <c r="BC27" s="73">
        <v>29</v>
      </c>
      <c r="BD27" s="73">
        <v>3332</v>
      </c>
      <c r="BE27" s="73">
        <v>654</v>
      </c>
      <c r="BF27" s="73">
        <v>154</v>
      </c>
      <c r="BG27" s="73">
        <v>29</v>
      </c>
      <c r="BH27" s="73">
        <v>15</v>
      </c>
    </row>
    <row r="28" spans="1:60" x14ac:dyDescent="0.25">
      <c r="A28" s="15" t="s">
        <v>295</v>
      </c>
      <c r="B28" s="15">
        <v>2019</v>
      </c>
      <c r="C28" s="6" t="s">
        <v>297</v>
      </c>
      <c r="D28" s="6">
        <v>1</v>
      </c>
      <c r="E28" s="1">
        <v>3</v>
      </c>
      <c r="F28" s="7">
        <v>1</v>
      </c>
      <c r="G28" s="16">
        <v>7</v>
      </c>
      <c r="H28" s="6">
        <v>5</v>
      </c>
      <c r="I28" s="4">
        <v>29</v>
      </c>
      <c r="J28" s="6">
        <v>13107</v>
      </c>
      <c r="K28" s="6" t="s">
        <v>101</v>
      </c>
      <c r="L28" s="6" t="s">
        <v>15</v>
      </c>
      <c r="M28" s="6" t="s">
        <v>22</v>
      </c>
      <c r="N28" s="9">
        <v>43626</v>
      </c>
      <c r="O28" s="6">
        <v>67</v>
      </c>
      <c r="P28" s="9">
        <v>43681</v>
      </c>
      <c r="Q28" s="9">
        <v>43682</v>
      </c>
      <c r="R28" s="6">
        <v>55</v>
      </c>
      <c r="S28" s="6">
        <v>56</v>
      </c>
      <c r="T28" s="6">
        <v>258</v>
      </c>
      <c r="U28" s="6">
        <v>116</v>
      </c>
      <c r="V28" s="1">
        <v>23.4</v>
      </c>
      <c r="W28" s="17">
        <v>24</v>
      </c>
      <c r="X28" s="17">
        <v>23.7</v>
      </c>
      <c r="Y28" s="18">
        <v>25.8</v>
      </c>
      <c r="Z28" s="17">
        <v>20.3</v>
      </c>
      <c r="AA28" s="17">
        <v>22.8</v>
      </c>
      <c r="AB28" s="17">
        <v>23.1</v>
      </c>
      <c r="AC28" s="17">
        <v>25.2</v>
      </c>
      <c r="AD28" s="17">
        <v>24.2</v>
      </c>
      <c r="AE28" s="17">
        <v>18.399999999999999</v>
      </c>
      <c r="AF28" s="17">
        <v>1.9</v>
      </c>
      <c r="AG28" s="17">
        <v>1.9333333333333333</v>
      </c>
      <c r="AH28" s="17">
        <v>80.516666666666666</v>
      </c>
      <c r="AI28" s="17">
        <v>136.5</v>
      </c>
      <c r="AJ28" s="17">
        <v>125.67</v>
      </c>
      <c r="AK28" s="19">
        <v>43757</v>
      </c>
      <c r="AL28" s="1">
        <v>10.115101600000001</v>
      </c>
      <c r="AM28" s="1">
        <v>26.1</v>
      </c>
      <c r="AN28" s="1">
        <v>60.6</v>
      </c>
      <c r="AO28" s="1">
        <v>7.6</v>
      </c>
      <c r="AP28" s="1">
        <v>149</v>
      </c>
      <c r="AQ28" s="40">
        <v>7.8</v>
      </c>
      <c r="AR28" s="40">
        <v>10.3</v>
      </c>
      <c r="AS28" s="40">
        <v>3.7</v>
      </c>
      <c r="AT28" s="40">
        <v>71</v>
      </c>
      <c r="AU28" s="40">
        <v>1.3029999999999999</v>
      </c>
      <c r="AV28" s="40">
        <v>60.9</v>
      </c>
      <c r="AW28" s="40">
        <v>9.98</v>
      </c>
      <c r="AX28" s="70" t="s">
        <v>468</v>
      </c>
      <c r="AY28" s="71" t="s">
        <v>450</v>
      </c>
      <c r="AZ28" s="72">
        <v>4.09</v>
      </c>
      <c r="BA28" s="73">
        <v>91</v>
      </c>
      <c r="BB28" s="72">
        <v>9</v>
      </c>
      <c r="BC28" s="73">
        <v>34</v>
      </c>
      <c r="BD28" s="73">
        <v>3039</v>
      </c>
      <c r="BE28" s="73">
        <v>558</v>
      </c>
      <c r="BF28" s="73">
        <v>142</v>
      </c>
      <c r="BG28" s="73">
        <v>25</v>
      </c>
      <c r="BH28" s="73">
        <v>19</v>
      </c>
    </row>
    <row r="29" spans="1:60" x14ac:dyDescent="0.25">
      <c r="A29" s="15" t="s">
        <v>295</v>
      </c>
      <c r="B29" s="15">
        <v>2019</v>
      </c>
      <c r="C29" s="6" t="s">
        <v>297</v>
      </c>
      <c r="D29" s="6">
        <v>1</v>
      </c>
      <c r="E29" s="1">
        <v>3</v>
      </c>
      <c r="F29" s="7">
        <v>1</v>
      </c>
      <c r="G29" s="16">
        <v>3</v>
      </c>
      <c r="H29" s="6">
        <v>5</v>
      </c>
      <c r="I29" s="4">
        <v>33</v>
      </c>
      <c r="J29" s="6">
        <v>13103</v>
      </c>
      <c r="K29" s="6" t="s">
        <v>97</v>
      </c>
      <c r="L29" s="6" t="s">
        <v>13</v>
      </c>
      <c r="M29" s="6" t="s">
        <v>22</v>
      </c>
      <c r="N29" s="9">
        <v>43626</v>
      </c>
      <c r="O29" s="6">
        <v>65</v>
      </c>
      <c r="P29" s="9">
        <v>43684</v>
      </c>
      <c r="Q29" s="9">
        <v>43685</v>
      </c>
      <c r="R29" s="6">
        <v>58</v>
      </c>
      <c r="S29" s="6">
        <v>59</v>
      </c>
      <c r="T29" s="6">
        <v>293</v>
      </c>
      <c r="U29" s="6">
        <v>148</v>
      </c>
      <c r="V29" s="1">
        <v>27.7</v>
      </c>
      <c r="W29" s="17">
        <v>26.3</v>
      </c>
      <c r="X29" s="17">
        <v>25.3</v>
      </c>
      <c r="Y29" s="18">
        <v>25.8</v>
      </c>
      <c r="Z29" s="17">
        <v>25.1</v>
      </c>
      <c r="AA29" s="17">
        <v>25.3</v>
      </c>
      <c r="AB29" s="17">
        <v>23.5</v>
      </c>
      <c r="AC29" s="17">
        <v>23.9</v>
      </c>
      <c r="AD29" s="17">
        <v>26.4</v>
      </c>
      <c r="AE29" s="17">
        <v>24.1</v>
      </c>
      <c r="AF29" s="17">
        <v>1.8633333333333333</v>
      </c>
      <c r="AG29" s="17">
        <v>1.93</v>
      </c>
      <c r="AH29" s="17">
        <v>104.92</v>
      </c>
      <c r="AI29" s="17">
        <v>116</v>
      </c>
      <c r="AJ29" s="17">
        <v>107.83</v>
      </c>
      <c r="AK29" s="19">
        <v>43757</v>
      </c>
      <c r="AL29" s="1">
        <v>11.96575696</v>
      </c>
      <c r="AM29" s="1">
        <v>28.5</v>
      </c>
      <c r="AN29" s="1">
        <v>58.5</v>
      </c>
      <c r="AO29" s="1">
        <v>7.6</v>
      </c>
      <c r="AP29" s="1">
        <v>188</v>
      </c>
      <c r="AQ29" s="40">
        <v>7.9</v>
      </c>
      <c r="AR29" s="40">
        <v>9.3000000000000007</v>
      </c>
      <c r="AS29" s="40">
        <v>3.6</v>
      </c>
      <c r="AT29" s="40">
        <v>71.7</v>
      </c>
      <c r="AU29" s="40">
        <v>1.2829999999999999</v>
      </c>
      <c r="AV29" s="40">
        <v>59.8</v>
      </c>
      <c r="AW29" s="40">
        <v>10.01</v>
      </c>
      <c r="AX29" s="70" t="s">
        <v>469</v>
      </c>
      <c r="AY29" s="71" t="s">
        <v>447</v>
      </c>
      <c r="AZ29" s="72">
        <v>3.98</v>
      </c>
      <c r="BA29" s="73">
        <v>90</v>
      </c>
      <c r="BB29" s="72">
        <v>9</v>
      </c>
      <c r="BC29" s="73">
        <v>35</v>
      </c>
      <c r="BD29" s="73">
        <v>3098</v>
      </c>
      <c r="BE29" s="73">
        <v>598</v>
      </c>
      <c r="BF29" s="73">
        <v>177</v>
      </c>
      <c r="BG29" s="73">
        <v>24</v>
      </c>
      <c r="BH29" s="73">
        <v>18</v>
      </c>
    </row>
    <row r="30" spans="1:60" x14ac:dyDescent="0.25">
      <c r="A30" s="15" t="s">
        <v>295</v>
      </c>
      <c r="B30" s="15">
        <v>2019</v>
      </c>
      <c r="C30" s="6" t="s">
        <v>297</v>
      </c>
      <c r="D30" s="6">
        <v>1</v>
      </c>
      <c r="E30" s="1">
        <v>3</v>
      </c>
      <c r="F30" s="7">
        <v>1</v>
      </c>
      <c r="G30" s="16">
        <v>5</v>
      </c>
      <c r="H30" s="6">
        <v>5</v>
      </c>
      <c r="I30" s="4">
        <v>37</v>
      </c>
      <c r="J30" s="6">
        <v>13105</v>
      </c>
      <c r="K30" s="6" t="s">
        <v>99</v>
      </c>
      <c r="L30" s="6" t="s">
        <v>12</v>
      </c>
      <c r="M30" s="6" t="s">
        <v>22</v>
      </c>
      <c r="N30" s="9">
        <v>43626</v>
      </c>
      <c r="O30" s="6">
        <v>60</v>
      </c>
      <c r="P30" s="9">
        <v>43682</v>
      </c>
      <c r="Q30" s="9">
        <v>43683</v>
      </c>
      <c r="R30" s="6">
        <v>56</v>
      </c>
      <c r="S30" s="6">
        <v>57</v>
      </c>
      <c r="T30" s="6">
        <v>259</v>
      </c>
      <c r="U30" s="6">
        <v>134</v>
      </c>
      <c r="V30" s="1">
        <v>27.5</v>
      </c>
      <c r="W30" s="17">
        <v>25.6</v>
      </c>
      <c r="X30" s="17">
        <v>26.4</v>
      </c>
      <c r="Y30" s="18">
        <v>28.8</v>
      </c>
      <c r="Z30" s="17">
        <v>27</v>
      </c>
      <c r="AA30" s="17">
        <v>24.9</v>
      </c>
      <c r="AB30" s="17">
        <v>24.3</v>
      </c>
      <c r="AC30" s="17">
        <v>23.5</v>
      </c>
      <c r="AD30" s="17">
        <v>26.2</v>
      </c>
      <c r="AE30" s="17">
        <v>25</v>
      </c>
      <c r="AF30" s="17">
        <v>1.8566666666666667</v>
      </c>
      <c r="AG30" s="17">
        <v>1.9266666666666665</v>
      </c>
      <c r="AH30" s="17">
        <v>77.69</v>
      </c>
      <c r="AI30" s="17">
        <v>109.17</v>
      </c>
      <c r="AJ30" s="17">
        <v>101.5</v>
      </c>
      <c r="AK30" s="19">
        <v>43757</v>
      </c>
      <c r="AL30" s="1">
        <v>9.0491603999999999</v>
      </c>
      <c r="AM30" s="1">
        <v>24.1</v>
      </c>
      <c r="AN30" s="1">
        <v>61.9</v>
      </c>
      <c r="AO30" s="1">
        <v>7.5</v>
      </c>
      <c r="AP30" s="1">
        <v>197</v>
      </c>
      <c r="AQ30" s="40">
        <v>8</v>
      </c>
      <c r="AR30" s="40">
        <v>10.1</v>
      </c>
      <c r="AS30" s="40">
        <v>3.8</v>
      </c>
      <c r="AT30" s="40">
        <v>70.7</v>
      </c>
      <c r="AU30" s="40">
        <v>1.2829999999999999</v>
      </c>
      <c r="AV30" s="40">
        <v>61.2</v>
      </c>
      <c r="AW30" s="40">
        <v>9.91</v>
      </c>
      <c r="AX30" s="70" t="s">
        <v>470</v>
      </c>
      <c r="AY30" s="71" t="s">
        <v>453</v>
      </c>
      <c r="AZ30" s="72">
        <v>4.01</v>
      </c>
      <c r="BA30" s="73">
        <v>90</v>
      </c>
      <c r="BB30" s="72">
        <v>10</v>
      </c>
      <c r="BC30" s="73">
        <v>32</v>
      </c>
      <c r="BD30" s="73">
        <v>3112</v>
      </c>
      <c r="BE30" s="73">
        <v>570</v>
      </c>
      <c r="BF30" s="73">
        <v>153</v>
      </c>
      <c r="BG30" s="73">
        <v>27</v>
      </c>
      <c r="BH30" s="73">
        <v>14</v>
      </c>
    </row>
    <row r="31" spans="1:60" x14ac:dyDescent="0.25">
      <c r="A31" s="15" t="s">
        <v>295</v>
      </c>
      <c r="B31" s="15">
        <v>2019</v>
      </c>
      <c r="C31" s="6" t="s">
        <v>297</v>
      </c>
      <c r="D31" s="6">
        <v>1</v>
      </c>
      <c r="E31" s="1">
        <v>3</v>
      </c>
      <c r="F31" s="7">
        <v>1</v>
      </c>
      <c r="G31" s="16">
        <v>2</v>
      </c>
      <c r="H31" s="6">
        <v>5</v>
      </c>
      <c r="I31" s="4">
        <v>41</v>
      </c>
      <c r="J31" s="6">
        <v>13102</v>
      </c>
      <c r="K31" s="6" t="s">
        <v>96</v>
      </c>
      <c r="L31" s="6" t="s">
        <v>16</v>
      </c>
      <c r="M31" s="6" t="s">
        <v>22</v>
      </c>
      <c r="N31" s="9">
        <v>43626</v>
      </c>
      <c r="O31" s="6">
        <v>60</v>
      </c>
      <c r="P31" s="9">
        <v>43684</v>
      </c>
      <c r="Q31" s="9">
        <v>43685</v>
      </c>
      <c r="R31" s="6">
        <v>58</v>
      </c>
      <c r="S31" s="6">
        <v>59</v>
      </c>
      <c r="T31" s="6">
        <v>267</v>
      </c>
      <c r="U31" s="6">
        <v>134</v>
      </c>
      <c r="V31" s="1">
        <v>26.5</v>
      </c>
      <c r="W31" s="17">
        <v>25.7</v>
      </c>
      <c r="X31" s="17">
        <v>27.4</v>
      </c>
      <c r="Y31" s="18">
        <v>27.4</v>
      </c>
      <c r="Z31" s="17">
        <v>26.8</v>
      </c>
      <c r="AA31" s="17">
        <v>23.9</v>
      </c>
      <c r="AB31" s="17">
        <v>23.2</v>
      </c>
      <c r="AC31" s="17">
        <v>23.7</v>
      </c>
      <c r="AD31" s="17">
        <v>25.2</v>
      </c>
      <c r="AE31" s="17">
        <v>24.4</v>
      </c>
      <c r="AF31" s="17">
        <v>1.8766666666666667</v>
      </c>
      <c r="AG31" s="17">
        <v>1.9233333333333333</v>
      </c>
      <c r="AH31" s="17">
        <v>92.31</v>
      </c>
      <c r="AI31" s="17">
        <v>121.33</v>
      </c>
      <c r="AJ31" s="17">
        <v>109.83</v>
      </c>
      <c r="AK31" s="19">
        <v>43757</v>
      </c>
      <c r="AL31" s="1">
        <v>10.15138896</v>
      </c>
      <c r="AM31" s="1">
        <v>36.6</v>
      </c>
      <c r="AN31" s="1">
        <v>57.9</v>
      </c>
      <c r="AO31" s="1">
        <v>7.2</v>
      </c>
      <c r="AP31" s="1">
        <v>236</v>
      </c>
      <c r="AQ31" s="40">
        <v>8.1999999999999993</v>
      </c>
      <c r="AR31" s="40">
        <v>7.4</v>
      </c>
      <c r="AS31" s="40">
        <v>3.2</v>
      </c>
      <c r="AT31" s="40">
        <v>73.599999999999994</v>
      </c>
      <c r="AU31" s="40">
        <v>1.2549999999999999</v>
      </c>
      <c r="AV31" s="40" t="s">
        <v>435</v>
      </c>
      <c r="AW31" s="40">
        <v>10.08</v>
      </c>
      <c r="AX31" s="70" t="s">
        <v>471</v>
      </c>
      <c r="AY31" s="71" t="s">
        <v>472</v>
      </c>
      <c r="AZ31" s="72">
        <v>3.74</v>
      </c>
      <c r="BA31" s="73">
        <v>87</v>
      </c>
      <c r="BB31" s="72">
        <v>9</v>
      </c>
      <c r="BC31" s="73">
        <v>38</v>
      </c>
      <c r="BD31" s="73">
        <v>2567</v>
      </c>
      <c r="BE31" s="73">
        <v>494</v>
      </c>
      <c r="BF31" s="73">
        <v>160</v>
      </c>
      <c r="BG31" s="73">
        <v>25</v>
      </c>
      <c r="BH31" s="73">
        <v>20</v>
      </c>
    </row>
    <row r="32" spans="1:60" x14ac:dyDescent="0.25">
      <c r="A32" s="15" t="s">
        <v>295</v>
      </c>
      <c r="B32" s="15">
        <v>2019</v>
      </c>
      <c r="C32" s="6" t="s">
        <v>297</v>
      </c>
      <c r="D32" s="6">
        <v>2</v>
      </c>
      <c r="E32" s="1">
        <v>2</v>
      </c>
      <c r="F32" s="3">
        <v>1</v>
      </c>
      <c r="G32" s="16">
        <v>4</v>
      </c>
      <c r="H32" s="6">
        <v>7</v>
      </c>
      <c r="I32" s="4">
        <v>5</v>
      </c>
      <c r="J32" s="6">
        <v>22104</v>
      </c>
      <c r="K32" s="6" t="s">
        <v>134</v>
      </c>
      <c r="L32" s="6" t="s">
        <v>17</v>
      </c>
      <c r="M32" s="6" t="s">
        <v>22</v>
      </c>
      <c r="N32" s="9">
        <v>43626</v>
      </c>
      <c r="O32" s="6">
        <v>64</v>
      </c>
      <c r="P32" s="9">
        <v>43684</v>
      </c>
      <c r="Q32" s="9">
        <v>43685</v>
      </c>
      <c r="R32" s="6">
        <v>58</v>
      </c>
      <c r="S32" s="6">
        <v>59</v>
      </c>
      <c r="T32" s="6">
        <v>268</v>
      </c>
      <c r="U32" s="6">
        <v>141</v>
      </c>
      <c r="V32" s="1">
        <v>24.6</v>
      </c>
      <c r="W32" s="17">
        <v>25</v>
      </c>
      <c r="X32" s="17">
        <v>25.1</v>
      </c>
      <c r="Y32" s="18">
        <v>24</v>
      </c>
      <c r="Z32" s="17">
        <v>25.8</v>
      </c>
      <c r="AA32" s="17">
        <v>23.3</v>
      </c>
      <c r="AB32" s="17">
        <v>24</v>
      </c>
      <c r="AC32" s="17">
        <v>23.5</v>
      </c>
      <c r="AD32" s="17">
        <v>23</v>
      </c>
      <c r="AE32" s="17">
        <v>23</v>
      </c>
      <c r="AF32" s="17">
        <v>1.82</v>
      </c>
      <c r="AG32" s="17">
        <v>1.91</v>
      </c>
      <c r="AH32" s="17">
        <v>89.576666666666668</v>
      </c>
      <c r="AI32" s="17">
        <v>116.5</v>
      </c>
      <c r="AJ32" s="17">
        <v>100.83</v>
      </c>
      <c r="AK32" s="19">
        <v>43757</v>
      </c>
      <c r="AL32" s="1">
        <v>9.6569736800000001</v>
      </c>
      <c r="AM32" s="1">
        <v>25.8</v>
      </c>
      <c r="AN32" s="1">
        <v>57.5</v>
      </c>
      <c r="AO32" s="1">
        <v>7.1</v>
      </c>
      <c r="AP32" s="1">
        <v>7</v>
      </c>
      <c r="AQ32" s="40">
        <v>8.1999999999999993</v>
      </c>
      <c r="AR32" s="40">
        <v>7.8</v>
      </c>
      <c r="AS32" s="40">
        <v>3.3</v>
      </c>
      <c r="AT32" s="40">
        <v>73.2</v>
      </c>
      <c r="AU32" s="40">
        <v>1.2529999999999999</v>
      </c>
      <c r="AV32" s="40">
        <v>58.3</v>
      </c>
      <c r="AW32" s="40">
        <v>10.01</v>
      </c>
      <c r="AX32" s="70" t="s">
        <v>473</v>
      </c>
      <c r="AY32" s="71" t="s">
        <v>445</v>
      </c>
      <c r="AZ32" s="72">
        <v>3.85</v>
      </c>
      <c r="BA32" s="73">
        <v>88</v>
      </c>
      <c r="BB32" s="72">
        <v>11</v>
      </c>
      <c r="BC32" s="73">
        <v>48</v>
      </c>
      <c r="BD32" s="73">
        <v>3469</v>
      </c>
      <c r="BE32" s="73">
        <v>705</v>
      </c>
      <c r="BF32" s="73">
        <v>179</v>
      </c>
      <c r="BG32" s="73">
        <v>22</v>
      </c>
      <c r="BH32" s="73">
        <v>32</v>
      </c>
    </row>
    <row r="33" spans="1:60" x14ac:dyDescent="0.25">
      <c r="A33" s="15" t="s">
        <v>295</v>
      </c>
      <c r="B33" s="15">
        <v>2019</v>
      </c>
      <c r="C33" s="6" t="s">
        <v>297</v>
      </c>
      <c r="D33" s="6">
        <v>2</v>
      </c>
      <c r="E33" s="1">
        <v>2</v>
      </c>
      <c r="F33" s="3">
        <v>1</v>
      </c>
      <c r="G33" s="16">
        <v>7</v>
      </c>
      <c r="H33" s="6">
        <v>7</v>
      </c>
      <c r="I33" s="4">
        <v>9</v>
      </c>
      <c r="J33" s="6">
        <v>22107</v>
      </c>
      <c r="K33" s="6" t="s">
        <v>137</v>
      </c>
      <c r="L33" s="6" t="s">
        <v>15</v>
      </c>
      <c r="M33" s="6" t="s">
        <v>22</v>
      </c>
      <c r="N33" s="9">
        <v>43626</v>
      </c>
      <c r="O33" s="6">
        <v>62</v>
      </c>
      <c r="P33" s="9">
        <v>43682</v>
      </c>
      <c r="Q33" s="9">
        <v>43683</v>
      </c>
      <c r="R33" s="6">
        <v>56</v>
      </c>
      <c r="S33" s="6">
        <v>57</v>
      </c>
      <c r="T33" s="6">
        <v>235</v>
      </c>
      <c r="U33" s="6">
        <v>99</v>
      </c>
      <c r="V33" s="1">
        <v>23.6</v>
      </c>
      <c r="W33" s="17">
        <v>25.2</v>
      </c>
      <c r="X33" s="17">
        <v>23.8</v>
      </c>
      <c r="Y33" s="18">
        <v>22.9</v>
      </c>
      <c r="Z33" s="17">
        <v>24.3</v>
      </c>
      <c r="AA33" s="17">
        <v>22</v>
      </c>
      <c r="AB33" s="17">
        <v>22.8</v>
      </c>
      <c r="AC33" s="17">
        <v>22.1</v>
      </c>
      <c r="AD33" s="17">
        <v>21.1</v>
      </c>
      <c r="AE33" s="17">
        <v>22.2</v>
      </c>
      <c r="AF33" s="17">
        <v>1.9066666666666665</v>
      </c>
      <c r="AG33" s="17">
        <v>1.9433333333333334</v>
      </c>
      <c r="AH33" s="17">
        <v>101.48</v>
      </c>
      <c r="AI33" s="17">
        <v>121.17</v>
      </c>
      <c r="AJ33" s="17">
        <v>119.33</v>
      </c>
      <c r="AK33" s="19">
        <v>43757</v>
      </c>
      <c r="AL33" s="1">
        <v>7.9333240799999993</v>
      </c>
      <c r="AM33" s="1">
        <v>26.5</v>
      </c>
      <c r="AN33" s="1">
        <v>57.4</v>
      </c>
      <c r="AO33" s="1">
        <v>8.3000000000000007</v>
      </c>
      <c r="AP33" s="1">
        <v>42</v>
      </c>
      <c r="AQ33" s="40">
        <v>8</v>
      </c>
      <c r="AR33" s="40">
        <v>7.6</v>
      </c>
      <c r="AS33" s="40">
        <v>3.3</v>
      </c>
      <c r="AT33" s="40">
        <v>73.400000000000006</v>
      </c>
      <c r="AU33" s="40">
        <v>1.2649999999999999</v>
      </c>
      <c r="AV33" s="40">
        <v>59.5</v>
      </c>
      <c r="AW33" s="40">
        <v>10.06</v>
      </c>
      <c r="AX33" s="70" t="s">
        <v>474</v>
      </c>
      <c r="AY33" s="71" t="s">
        <v>445</v>
      </c>
      <c r="AZ33" s="72">
        <v>4.04</v>
      </c>
      <c r="BA33" s="73">
        <v>90</v>
      </c>
      <c r="BB33" s="72">
        <v>9</v>
      </c>
      <c r="BC33" s="73">
        <v>57</v>
      </c>
      <c r="BD33" s="73">
        <v>3322</v>
      </c>
      <c r="BE33" s="73">
        <v>629</v>
      </c>
      <c r="BF33" s="73">
        <v>220</v>
      </c>
      <c r="BG33" s="73">
        <v>22</v>
      </c>
      <c r="BH33" s="73">
        <v>45</v>
      </c>
    </row>
    <row r="34" spans="1:60" x14ac:dyDescent="0.25">
      <c r="A34" s="15" t="s">
        <v>295</v>
      </c>
      <c r="B34" s="15">
        <v>2019</v>
      </c>
      <c r="C34" s="6" t="s">
        <v>297</v>
      </c>
      <c r="D34" s="6">
        <v>2</v>
      </c>
      <c r="E34" s="1">
        <v>2</v>
      </c>
      <c r="F34" s="3">
        <v>1</v>
      </c>
      <c r="G34" s="16">
        <v>1</v>
      </c>
      <c r="H34" s="6">
        <v>7</v>
      </c>
      <c r="I34" s="4">
        <v>13</v>
      </c>
      <c r="J34" s="6">
        <v>22101</v>
      </c>
      <c r="K34" s="6" t="s">
        <v>131</v>
      </c>
      <c r="L34" s="6" t="s">
        <v>18</v>
      </c>
      <c r="M34" s="6" t="s">
        <v>22</v>
      </c>
      <c r="N34" s="9">
        <v>43626</v>
      </c>
      <c r="O34" s="6">
        <v>60</v>
      </c>
      <c r="P34" s="9">
        <v>43685</v>
      </c>
      <c r="Q34" s="9">
        <v>43686</v>
      </c>
      <c r="R34" s="6">
        <v>59</v>
      </c>
      <c r="S34" s="6">
        <v>60</v>
      </c>
      <c r="T34" s="6">
        <v>231</v>
      </c>
      <c r="U34" s="6">
        <v>118</v>
      </c>
      <c r="V34" s="1">
        <v>24</v>
      </c>
      <c r="W34" s="17">
        <v>24.3</v>
      </c>
      <c r="X34" s="17">
        <v>26.3</v>
      </c>
      <c r="Y34" s="18">
        <v>25.5</v>
      </c>
      <c r="Z34" s="17">
        <v>26.2</v>
      </c>
      <c r="AA34" s="17">
        <v>21.7</v>
      </c>
      <c r="AB34" s="17">
        <v>22.5</v>
      </c>
      <c r="AC34" s="17">
        <v>24.3</v>
      </c>
      <c r="AD34" s="17">
        <v>23.6</v>
      </c>
      <c r="AE34" s="17">
        <v>25.1</v>
      </c>
      <c r="AF34" s="17">
        <v>1.8599999999999999</v>
      </c>
      <c r="AG34" s="17">
        <v>1.93</v>
      </c>
      <c r="AH34" s="17">
        <v>92.92</v>
      </c>
      <c r="AI34" s="17">
        <v>105</v>
      </c>
      <c r="AJ34" s="17">
        <v>96.83</v>
      </c>
      <c r="AK34" s="19">
        <v>43757</v>
      </c>
      <c r="AL34" s="1">
        <v>9.8928415199999993</v>
      </c>
      <c r="AM34" s="1">
        <v>36.4</v>
      </c>
      <c r="AN34" s="1">
        <v>54.2</v>
      </c>
      <c r="AO34" s="1">
        <v>7.2</v>
      </c>
      <c r="AP34" s="1">
        <v>55</v>
      </c>
      <c r="AQ34" s="40">
        <v>8.4</v>
      </c>
      <c r="AR34" s="40">
        <v>8</v>
      </c>
      <c r="AS34" s="40">
        <v>3.3</v>
      </c>
      <c r="AT34" s="40">
        <v>72.8</v>
      </c>
      <c r="AU34" s="40">
        <v>1.234</v>
      </c>
      <c r="AV34" s="40" t="s">
        <v>435</v>
      </c>
      <c r="AW34" s="40">
        <v>9.94</v>
      </c>
      <c r="AX34" s="70" t="s">
        <v>475</v>
      </c>
      <c r="AY34" s="71" t="s">
        <v>445</v>
      </c>
      <c r="AZ34" s="72">
        <v>4.03</v>
      </c>
      <c r="BA34" s="73">
        <v>90</v>
      </c>
      <c r="BB34" s="72">
        <v>8</v>
      </c>
      <c r="BC34" s="73">
        <v>53</v>
      </c>
      <c r="BD34" s="73">
        <v>3176</v>
      </c>
      <c r="BE34" s="73">
        <v>655</v>
      </c>
      <c r="BF34" s="73">
        <v>193</v>
      </c>
      <c r="BG34" s="73">
        <v>17</v>
      </c>
      <c r="BH34" s="73">
        <v>42</v>
      </c>
    </row>
    <row r="35" spans="1:60" x14ac:dyDescent="0.25">
      <c r="A35" s="15" t="s">
        <v>295</v>
      </c>
      <c r="B35" s="15">
        <v>2019</v>
      </c>
      <c r="C35" s="6" t="s">
        <v>297</v>
      </c>
      <c r="D35" s="6">
        <v>2</v>
      </c>
      <c r="E35" s="1">
        <v>2</v>
      </c>
      <c r="F35" s="3">
        <v>1</v>
      </c>
      <c r="G35" s="16">
        <v>2</v>
      </c>
      <c r="H35" s="6">
        <v>7</v>
      </c>
      <c r="I35" s="4">
        <v>17</v>
      </c>
      <c r="J35" s="6">
        <v>22102</v>
      </c>
      <c r="K35" s="6" t="s">
        <v>132</v>
      </c>
      <c r="L35" s="6" t="s">
        <v>16</v>
      </c>
      <c r="M35" s="6" t="s">
        <v>22</v>
      </c>
      <c r="N35" s="9">
        <v>43626</v>
      </c>
      <c r="O35" s="6">
        <v>61</v>
      </c>
      <c r="P35" s="9">
        <v>43684</v>
      </c>
      <c r="Q35" s="9">
        <v>43685</v>
      </c>
      <c r="R35" s="6">
        <v>58</v>
      </c>
      <c r="S35" s="6">
        <v>59</v>
      </c>
      <c r="T35" s="6">
        <v>246</v>
      </c>
      <c r="U35" s="6">
        <v>136</v>
      </c>
      <c r="V35" s="1">
        <v>24.6</v>
      </c>
      <c r="W35" s="17">
        <v>22.8</v>
      </c>
      <c r="X35" s="17">
        <v>24</v>
      </c>
      <c r="Y35" s="18">
        <v>23.3</v>
      </c>
      <c r="Z35" s="17">
        <v>24.8</v>
      </c>
      <c r="AA35" s="17">
        <v>21.8</v>
      </c>
      <c r="AB35" s="17">
        <v>20.8</v>
      </c>
      <c r="AC35" s="17">
        <v>22.3</v>
      </c>
      <c r="AD35" s="17">
        <v>22.4</v>
      </c>
      <c r="AE35" s="17">
        <v>22.6</v>
      </c>
      <c r="AF35" s="17">
        <v>1.8699999999999999</v>
      </c>
      <c r="AG35" s="17">
        <v>1.9266666666666665</v>
      </c>
      <c r="AH35" s="17">
        <v>97.666666666666671</v>
      </c>
      <c r="AI35" s="17">
        <v>121.5</v>
      </c>
      <c r="AJ35" s="17">
        <v>115.33</v>
      </c>
      <c r="AK35" s="19">
        <v>43757</v>
      </c>
      <c r="AL35" s="1">
        <v>8.5955683999999994</v>
      </c>
      <c r="AM35" s="1">
        <v>35.5</v>
      </c>
      <c r="AN35" s="1">
        <v>53.6</v>
      </c>
      <c r="AO35" s="1">
        <v>8.1</v>
      </c>
      <c r="AP35" s="1">
        <v>90</v>
      </c>
      <c r="AQ35" s="40">
        <v>8.3000000000000007</v>
      </c>
      <c r="AR35" s="40">
        <v>8</v>
      </c>
      <c r="AS35" s="40">
        <v>3</v>
      </c>
      <c r="AT35" s="40">
        <v>73.400000000000006</v>
      </c>
      <c r="AU35" s="40">
        <v>1.276</v>
      </c>
      <c r="AV35" s="40">
        <v>60.7</v>
      </c>
      <c r="AW35" s="40">
        <v>10.119999999999999</v>
      </c>
      <c r="AX35" s="70" t="s">
        <v>476</v>
      </c>
      <c r="AY35" s="71" t="s">
        <v>447</v>
      </c>
      <c r="AZ35" s="72">
        <v>3.93</v>
      </c>
      <c r="BA35" s="73">
        <v>89</v>
      </c>
      <c r="BB35" s="72">
        <v>7</v>
      </c>
      <c r="BC35" s="73">
        <v>38</v>
      </c>
      <c r="BD35" s="73">
        <v>3511</v>
      </c>
      <c r="BE35" s="73">
        <v>754</v>
      </c>
      <c r="BF35" s="73">
        <v>174</v>
      </c>
      <c r="BG35" s="73">
        <v>22</v>
      </c>
      <c r="BH35" s="73">
        <v>26</v>
      </c>
    </row>
    <row r="36" spans="1:60" x14ac:dyDescent="0.25">
      <c r="A36" s="15" t="s">
        <v>295</v>
      </c>
      <c r="B36" s="15">
        <v>2019</v>
      </c>
      <c r="C36" s="6" t="s">
        <v>297</v>
      </c>
      <c r="D36" s="6">
        <v>2</v>
      </c>
      <c r="E36" s="1">
        <v>2</v>
      </c>
      <c r="F36" s="3">
        <v>1</v>
      </c>
      <c r="G36" s="16">
        <v>8</v>
      </c>
      <c r="H36" s="6">
        <v>7</v>
      </c>
      <c r="I36" s="4">
        <v>21</v>
      </c>
      <c r="J36" s="6">
        <v>22108</v>
      </c>
      <c r="K36" s="6" t="s">
        <v>138</v>
      </c>
      <c r="L36" s="6" t="s">
        <v>442</v>
      </c>
      <c r="M36" s="6" t="s">
        <v>1</v>
      </c>
      <c r="N36" s="9">
        <v>43626</v>
      </c>
      <c r="O36" s="6">
        <v>64</v>
      </c>
      <c r="P36" s="9">
        <v>43683</v>
      </c>
      <c r="Q36" s="9">
        <v>43685</v>
      </c>
      <c r="R36" s="6">
        <v>57</v>
      </c>
      <c r="S36" s="6">
        <v>59</v>
      </c>
      <c r="T36" s="6">
        <v>271</v>
      </c>
      <c r="U36" s="6">
        <v>123</v>
      </c>
      <c r="V36" s="1">
        <v>24.7</v>
      </c>
      <c r="W36" s="17">
        <v>26.9</v>
      </c>
      <c r="X36" s="17">
        <v>28.1</v>
      </c>
      <c r="Y36" s="18">
        <v>28.5</v>
      </c>
      <c r="Z36" s="17">
        <v>23.5</v>
      </c>
      <c r="AA36" s="17">
        <v>21.6</v>
      </c>
      <c r="AB36" s="17">
        <v>24.3</v>
      </c>
      <c r="AC36" s="17">
        <v>24.7</v>
      </c>
      <c r="AD36" s="17">
        <v>18.8</v>
      </c>
      <c r="AE36" s="17">
        <v>21.9</v>
      </c>
      <c r="AF36" s="17">
        <v>1.8733333333333333</v>
      </c>
      <c r="AG36" s="17">
        <v>1.9366666666666665</v>
      </c>
      <c r="AH36" s="17">
        <v>99.75333333333333</v>
      </c>
      <c r="AI36" s="17">
        <v>110.83</v>
      </c>
      <c r="AJ36" s="17">
        <v>102.83</v>
      </c>
      <c r="AK36" s="19">
        <v>43757</v>
      </c>
      <c r="AL36" s="1">
        <v>7.66116888</v>
      </c>
      <c r="AM36" s="1">
        <v>27.6</v>
      </c>
      <c r="AN36" s="1">
        <v>58.6</v>
      </c>
      <c r="AO36" s="1">
        <v>8.6</v>
      </c>
      <c r="AP36" s="1">
        <v>103</v>
      </c>
      <c r="AQ36" s="40">
        <v>8.3000000000000007</v>
      </c>
      <c r="AR36" s="40">
        <v>8.5</v>
      </c>
      <c r="AS36" s="40">
        <v>3.1</v>
      </c>
      <c r="AT36" s="40">
        <v>73</v>
      </c>
      <c r="AU36" s="40">
        <v>1.274</v>
      </c>
      <c r="AV36" s="40">
        <v>60.9</v>
      </c>
      <c r="AW36" s="40">
        <v>10.1</v>
      </c>
      <c r="AX36" s="70" t="s">
        <v>477</v>
      </c>
      <c r="AY36" s="71" t="s">
        <v>450</v>
      </c>
      <c r="AZ36" s="72">
        <v>3.96</v>
      </c>
      <c r="BA36" s="73">
        <v>90</v>
      </c>
      <c r="BB36" s="72">
        <v>8</v>
      </c>
      <c r="BC36" s="73">
        <v>29</v>
      </c>
      <c r="BD36" s="73">
        <v>3270</v>
      </c>
      <c r="BE36" s="73">
        <v>702</v>
      </c>
      <c r="BF36" s="73">
        <v>145</v>
      </c>
      <c r="BG36" s="73">
        <v>22</v>
      </c>
      <c r="BH36" s="73">
        <v>16</v>
      </c>
    </row>
    <row r="37" spans="1:60" x14ac:dyDescent="0.25">
      <c r="A37" s="15" t="s">
        <v>295</v>
      </c>
      <c r="B37" s="15">
        <v>2019</v>
      </c>
      <c r="C37" s="6" t="s">
        <v>297</v>
      </c>
      <c r="D37" s="6">
        <v>2</v>
      </c>
      <c r="E37" s="1">
        <v>2</v>
      </c>
      <c r="F37" s="3">
        <v>1</v>
      </c>
      <c r="G37" s="16">
        <v>10</v>
      </c>
      <c r="H37" s="6">
        <v>7</v>
      </c>
      <c r="I37" s="4">
        <v>25</v>
      </c>
      <c r="J37" s="6">
        <v>22110</v>
      </c>
      <c r="K37" s="6" t="s">
        <v>43</v>
      </c>
      <c r="L37" s="6">
        <v>17.460999999999999</v>
      </c>
      <c r="M37" s="6" t="s">
        <v>21</v>
      </c>
      <c r="N37" s="9">
        <v>43626</v>
      </c>
      <c r="O37" s="6">
        <v>62</v>
      </c>
      <c r="P37" s="9">
        <v>43682</v>
      </c>
      <c r="Q37" s="9">
        <v>43684</v>
      </c>
      <c r="R37" s="6">
        <v>56</v>
      </c>
      <c r="S37" s="6">
        <v>58</v>
      </c>
      <c r="T37" s="6">
        <v>248</v>
      </c>
      <c r="U37" s="6">
        <v>125</v>
      </c>
      <c r="V37" s="1">
        <v>21.4</v>
      </c>
      <c r="W37" s="17">
        <v>22.5</v>
      </c>
      <c r="X37" s="17">
        <v>22.1</v>
      </c>
      <c r="Y37" s="18">
        <v>22.6</v>
      </c>
      <c r="Z37" s="17">
        <v>21.5</v>
      </c>
      <c r="AA37" s="17">
        <v>19.7</v>
      </c>
      <c r="AB37" s="17">
        <v>20.399999999999999</v>
      </c>
      <c r="AC37" s="17">
        <v>20.3</v>
      </c>
      <c r="AD37" s="17">
        <v>21.6</v>
      </c>
      <c r="AE37" s="17">
        <v>20</v>
      </c>
      <c r="AF37" s="17">
        <v>1.93</v>
      </c>
      <c r="AG37" s="17">
        <v>1.95</v>
      </c>
      <c r="AH37" s="17">
        <v>95.79</v>
      </c>
      <c r="AI37" s="17">
        <v>110.33</v>
      </c>
      <c r="AJ37" s="17">
        <v>102.67</v>
      </c>
      <c r="AK37" s="19">
        <v>43757</v>
      </c>
      <c r="AL37" s="1">
        <v>7.7019921600000005</v>
      </c>
      <c r="AM37" s="1">
        <v>26.8</v>
      </c>
      <c r="AN37" s="1">
        <v>52.9</v>
      </c>
      <c r="AO37" s="1">
        <v>6.7</v>
      </c>
      <c r="AP37" s="1">
        <v>138</v>
      </c>
      <c r="AQ37" s="40">
        <v>8</v>
      </c>
      <c r="AR37" s="40">
        <v>9.4</v>
      </c>
      <c r="AS37" s="40">
        <v>3.8</v>
      </c>
      <c r="AT37" s="40">
        <v>71.400000000000006</v>
      </c>
      <c r="AU37" s="40">
        <v>1.286</v>
      </c>
      <c r="AV37" s="40">
        <v>59.9</v>
      </c>
      <c r="AW37" s="40">
        <v>9.98</v>
      </c>
      <c r="AX37" s="70" t="s">
        <v>478</v>
      </c>
      <c r="AY37" s="71" t="s">
        <v>445</v>
      </c>
      <c r="AZ37" s="72">
        <v>4.29</v>
      </c>
      <c r="BA37" s="73">
        <v>93</v>
      </c>
      <c r="BB37" s="72">
        <v>8</v>
      </c>
      <c r="BC37" s="73">
        <v>26</v>
      </c>
      <c r="BD37" s="73">
        <v>3760</v>
      </c>
      <c r="BE37" s="73">
        <v>730</v>
      </c>
      <c r="BF37" s="73">
        <v>141</v>
      </c>
      <c r="BG37" s="73">
        <v>24</v>
      </c>
      <c r="BH37" s="73">
        <v>13</v>
      </c>
    </row>
    <row r="38" spans="1:60" x14ac:dyDescent="0.25">
      <c r="A38" s="15" t="s">
        <v>295</v>
      </c>
      <c r="B38" s="15">
        <v>2019</v>
      </c>
      <c r="C38" s="6" t="s">
        <v>297</v>
      </c>
      <c r="D38" s="6">
        <v>2</v>
      </c>
      <c r="E38" s="1">
        <v>2</v>
      </c>
      <c r="F38" s="3">
        <v>1</v>
      </c>
      <c r="G38" s="16">
        <v>6</v>
      </c>
      <c r="H38" s="6">
        <v>7</v>
      </c>
      <c r="I38" s="4">
        <v>29</v>
      </c>
      <c r="J38" s="6">
        <v>22106</v>
      </c>
      <c r="K38" s="6" t="s">
        <v>136</v>
      </c>
      <c r="L38" s="6" t="s">
        <v>14</v>
      </c>
      <c r="M38" s="6" t="s">
        <v>22</v>
      </c>
      <c r="N38" s="9">
        <v>43626</v>
      </c>
      <c r="O38" s="6">
        <v>67</v>
      </c>
      <c r="P38" s="9">
        <v>43686</v>
      </c>
      <c r="Q38" s="9">
        <v>43687</v>
      </c>
      <c r="R38" s="6">
        <v>60</v>
      </c>
      <c r="S38" s="6">
        <v>61</v>
      </c>
      <c r="T38" s="6">
        <v>277</v>
      </c>
      <c r="U38" s="6">
        <v>145</v>
      </c>
      <c r="V38" s="1">
        <v>22.6</v>
      </c>
      <c r="W38" s="17">
        <v>26.9</v>
      </c>
      <c r="X38" s="17">
        <v>26</v>
      </c>
      <c r="Y38" s="18">
        <v>25.6</v>
      </c>
      <c r="Z38" s="17">
        <v>24.1</v>
      </c>
      <c r="AA38" s="17">
        <v>21.3</v>
      </c>
      <c r="AB38" s="17">
        <v>24.8</v>
      </c>
      <c r="AC38" s="17">
        <v>23.5</v>
      </c>
      <c r="AD38" s="17">
        <v>23</v>
      </c>
      <c r="AE38" s="17">
        <v>23.2</v>
      </c>
      <c r="AF38" s="17">
        <v>1.9</v>
      </c>
      <c r="AG38" s="17">
        <v>1.9333333333333333</v>
      </c>
      <c r="AH38" s="17">
        <v>100.77333333333334</v>
      </c>
      <c r="AI38" s="17">
        <v>109</v>
      </c>
      <c r="AJ38" s="17">
        <v>104.5</v>
      </c>
      <c r="AK38" s="19">
        <v>43757</v>
      </c>
      <c r="AL38" s="1">
        <v>5.8740163999999995</v>
      </c>
      <c r="AM38" s="1">
        <v>32.799999999999997</v>
      </c>
      <c r="AN38" s="1">
        <v>60.7</v>
      </c>
      <c r="AO38" s="1">
        <v>7.5</v>
      </c>
      <c r="AP38" s="1">
        <v>151</v>
      </c>
      <c r="AQ38" s="40">
        <v>8.1</v>
      </c>
      <c r="AR38" s="40">
        <v>9.4</v>
      </c>
      <c r="AS38" s="40">
        <v>3.8</v>
      </c>
      <c r="AT38" s="40">
        <v>71.7</v>
      </c>
      <c r="AU38" s="40">
        <v>1.3</v>
      </c>
      <c r="AV38" s="40">
        <v>61.5</v>
      </c>
      <c r="AW38" s="40">
        <v>10.050000000000001</v>
      </c>
      <c r="AX38" s="70" t="s">
        <v>435</v>
      </c>
      <c r="AY38" s="70" t="s">
        <v>435</v>
      </c>
      <c r="AZ38" s="70" t="s">
        <v>435</v>
      </c>
      <c r="BA38" s="70" t="s">
        <v>435</v>
      </c>
      <c r="BB38" s="70" t="s">
        <v>435</v>
      </c>
      <c r="BC38" s="70" t="s">
        <v>435</v>
      </c>
      <c r="BD38" s="70" t="s">
        <v>435</v>
      </c>
      <c r="BE38" s="70" t="s">
        <v>435</v>
      </c>
      <c r="BF38" s="70" t="s">
        <v>435</v>
      </c>
      <c r="BG38" s="70" t="s">
        <v>435</v>
      </c>
      <c r="BH38" s="70" t="s">
        <v>435</v>
      </c>
    </row>
    <row r="39" spans="1:60" x14ac:dyDescent="0.25">
      <c r="A39" s="15" t="s">
        <v>295</v>
      </c>
      <c r="B39" s="15">
        <v>2019</v>
      </c>
      <c r="C39" s="6" t="s">
        <v>297</v>
      </c>
      <c r="D39" s="6">
        <v>2</v>
      </c>
      <c r="E39" s="1">
        <v>2</v>
      </c>
      <c r="F39" s="3">
        <v>1</v>
      </c>
      <c r="G39" s="16">
        <v>5</v>
      </c>
      <c r="H39" s="6">
        <v>7</v>
      </c>
      <c r="I39" s="4">
        <v>33</v>
      </c>
      <c r="J39" s="6">
        <v>22105</v>
      </c>
      <c r="K39" s="6" t="s">
        <v>135</v>
      </c>
      <c r="L39" s="6" t="s">
        <v>12</v>
      </c>
      <c r="M39" s="6" t="s">
        <v>22</v>
      </c>
      <c r="N39" s="9">
        <v>43626</v>
      </c>
      <c r="O39" s="6">
        <v>63</v>
      </c>
      <c r="P39" s="9">
        <v>43682</v>
      </c>
      <c r="Q39" s="9">
        <v>43684</v>
      </c>
      <c r="R39" s="6">
        <v>56</v>
      </c>
      <c r="S39" s="6">
        <v>58</v>
      </c>
      <c r="T39" s="6">
        <v>250</v>
      </c>
      <c r="U39" s="6">
        <v>124</v>
      </c>
      <c r="V39" s="1">
        <v>22.7</v>
      </c>
      <c r="W39" s="17">
        <v>24.4</v>
      </c>
      <c r="X39" s="17">
        <v>26.2</v>
      </c>
      <c r="Y39" s="18">
        <v>23.4</v>
      </c>
      <c r="Z39" s="17">
        <v>26.9</v>
      </c>
      <c r="AA39" s="17">
        <v>21.5</v>
      </c>
      <c r="AB39" s="17">
        <v>24.4</v>
      </c>
      <c r="AC39" s="17">
        <v>24</v>
      </c>
      <c r="AD39" s="17">
        <v>22.6</v>
      </c>
      <c r="AE39" s="17">
        <v>24.4</v>
      </c>
      <c r="AF39" s="17">
        <v>1.9033333333333333</v>
      </c>
      <c r="AG39" s="17">
        <v>1.9433333333333334</v>
      </c>
      <c r="AH39" s="17">
        <v>97.783333333333331</v>
      </c>
      <c r="AI39" s="17">
        <v>108.17</v>
      </c>
      <c r="AJ39" s="17">
        <v>92.17</v>
      </c>
      <c r="AK39" s="19">
        <v>43757</v>
      </c>
      <c r="AL39" s="1">
        <v>8.323413200000001</v>
      </c>
      <c r="AM39" s="1">
        <v>24.3</v>
      </c>
      <c r="AN39" s="1">
        <v>59.5</v>
      </c>
      <c r="AO39" s="1">
        <v>7.8</v>
      </c>
      <c r="AP39" s="1">
        <v>186</v>
      </c>
      <c r="AQ39" s="40">
        <v>7.9</v>
      </c>
      <c r="AR39" s="40">
        <v>9.4</v>
      </c>
      <c r="AS39" s="40">
        <v>3.7</v>
      </c>
      <c r="AT39" s="40">
        <v>71.3</v>
      </c>
      <c r="AU39" s="40">
        <v>1.2769999999999999</v>
      </c>
      <c r="AV39" s="40">
        <v>60.8</v>
      </c>
      <c r="AW39" s="40">
        <v>9.94</v>
      </c>
      <c r="AX39" s="70" t="s">
        <v>479</v>
      </c>
      <c r="AY39" s="71" t="s">
        <v>458</v>
      </c>
      <c r="AZ39" s="72">
        <v>4.16</v>
      </c>
      <c r="BA39" s="73">
        <v>92</v>
      </c>
      <c r="BB39" s="72">
        <v>10</v>
      </c>
      <c r="BC39" s="73">
        <v>35</v>
      </c>
      <c r="BD39" s="73">
        <v>3494</v>
      </c>
      <c r="BE39" s="73">
        <v>652</v>
      </c>
      <c r="BF39" s="73">
        <v>172</v>
      </c>
      <c r="BG39" s="73">
        <v>28</v>
      </c>
      <c r="BH39" s="73">
        <v>19</v>
      </c>
    </row>
    <row r="40" spans="1:60" x14ac:dyDescent="0.25">
      <c r="A40" s="15" t="s">
        <v>295</v>
      </c>
      <c r="B40" s="15">
        <v>2019</v>
      </c>
      <c r="C40" s="6" t="s">
        <v>297</v>
      </c>
      <c r="D40" s="6">
        <v>2</v>
      </c>
      <c r="E40" s="1">
        <v>2</v>
      </c>
      <c r="F40" s="3">
        <v>1</v>
      </c>
      <c r="G40" s="16">
        <v>3</v>
      </c>
      <c r="H40" s="6">
        <v>7</v>
      </c>
      <c r="I40" s="4">
        <v>37</v>
      </c>
      <c r="J40" s="6">
        <v>22103</v>
      </c>
      <c r="K40" s="6" t="s">
        <v>133</v>
      </c>
      <c r="L40" s="6" t="s">
        <v>13</v>
      </c>
      <c r="M40" s="6" t="s">
        <v>22</v>
      </c>
      <c r="N40" s="9">
        <v>43626</v>
      </c>
      <c r="O40" s="6">
        <v>69</v>
      </c>
      <c r="P40" s="9">
        <v>43684</v>
      </c>
      <c r="Q40" s="9">
        <v>43685</v>
      </c>
      <c r="R40" s="6">
        <v>58</v>
      </c>
      <c r="S40" s="6">
        <v>59</v>
      </c>
      <c r="T40" s="6">
        <v>283</v>
      </c>
      <c r="U40" s="6">
        <v>140</v>
      </c>
      <c r="V40" s="1">
        <v>26.2</v>
      </c>
      <c r="W40" s="17">
        <v>27.5</v>
      </c>
      <c r="X40" s="17">
        <v>25.5</v>
      </c>
      <c r="Y40" s="18">
        <v>27</v>
      </c>
      <c r="Z40" s="17">
        <v>24.4</v>
      </c>
      <c r="AA40" s="17">
        <v>26.1</v>
      </c>
      <c r="AB40" s="17">
        <v>26</v>
      </c>
      <c r="AC40" s="17">
        <v>23.8</v>
      </c>
      <c r="AD40" s="17">
        <v>24.9</v>
      </c>
      <c r="AE40" s="17">
        <v>23</v>
      </c>
      <c r="AF40" s="17">
        <v>1.8766666666666667</v>
      </c>
      <c r="AG40" s="17">
        <v>1.9333333333333333</v>
      </c>
      <c r="AH40" s="17">
        <v>90.953333333333333</v>
      </c>
      <c r="AI40" s="17">
        <v>111.5</v>
      </c>
      <c r="AJ40" s="17">
        <v>105.5</v>
      </c>
      <c r="AK40" s="19">
        <v>43757</v>
      </c>
      <c r="AL40" s="1">
        <v>11.480413519999999</v>
      </c>
      <c r="AM40" s="1">
        <v>27</v>
      </c>
      <c r="AN40" s="1">
        <v>58.8</v>
      </c>
      <c r="AO40" s="1">
        <v>8</v>
      </c>
      <c r="AP40" s="1">
        <v>199</v>
      </c>
      <c r="AQ40" s="40">
        <v>8.1</v>
      </c>
      <c r="AR40" s="40">
        <v>8.6999999999999993</v>
      </c>
      <c r="AS40" s="40">
        <v>3.2</v>
      </c>
      <c r="AT40" s="40">
        <v>72.5</v>
      </c>
      <c r="AU40" s="40">
        <v>1.276</v>
      </c>
      <c r="AV40" s="40">
        <v>60</v>
      </c>
      <c r="AW40" s="40">
        <v>9.99</v>
      </c>
      <c r="AX40" s="70" t="s">
        <v>480</v>
      </c>
      <c r="AY40" s="71" t="s">
        <v>450</v>
      </c>
      <c r="AZ40" s="72">
        <v>3.99</v>
      </c>
      <c r="BA40" s="73">
        <v>90</v>
      </c>
      <c r="BB40" s="72">
        <v>9</v>
      </c>
      <c r="BC40" s="73">
        <v>38</v>
      </c>
      <c r="BD40" s="73">
        <v>2956</v>
      </c>
      <c r="BE40" s="73">
        <v>553</v>
      </c>
      <c r="BF40" s="73">
        <v>151</v>
      </c>
      <c r="BG40" s="73">
        <v>22</v>
      </c>
      <c r="BH40" s="73">
        <v>22</v>
      </c>
    </row>
    <row r="41" spans="1:60" x14ac:dyDescent="0.25">
      <c r="A41" s="15" t="s">
        <v>295</v>
      </c>
      <c r="B41" s="15">
        <v>2019</v>
      </c>
      <c r="C41" s="6" t="s">
        <v>297</v>
      </c>
      <c r="D41" s="6">
        <v>2</v>
      </c>
      <c r="E41" s="1">
        <v>2</v>
      </c>
      <c r="F41" s="3">
        <v>1</v>
      </c>
      <c r="G41" s="16">
        <v>9</v>
      </c>
      <c r="H41" s="6">
        <v>7</v>
      </c>
      <c r="I41" s="4">
        <v>41</v>
      </c>
      <c r="J41" s="6">
        <v>22109</v>
      </c>
      <c r="K41" s="6" t="s">
        <v>139</v>
      </c>
      <c r="L41" s="6" t="s">
        <v>440</v>
      </c>
      <c r="M41" s="6" t="s">
        <v>21</v>
      </c>
      <c r="N41" s="9">
        <v>43626</v>
      </c>
      <c r="O41" s="6">
        <v>66</v>
      </c>
      <c r="P41" s="9">
        <v>43681</v>
      </c>
      <c r="Q41" s="9">
        <v>43683</v>
      </c>
      <c r="R41" s="6">
        <v>55</v>
      </c>
      <c r="S41" s="6">
        <v>57</v>
      </c>
      <c r="T41" s="6">
        <v>248</v>
      </c>
      <c r="U41" s="6">
        <v>135</v>
      </c>
      <c r="V41" s="1">
        <v>22.8</v>
      </c>
      <c r="W41" s="17">
        <v>20.7</v>
      </c>
      <c r="X41" s="17">
        <v>20.7</v>
      </c>
      <c r="Y41" s="18">
        <v>20.3</v>
      </c>
      <c r="Z41" s="17">
        <v>25.7</v>
      </c>
      <c r="AA41" s="17">
        <v>21</v>
      </c>
      <c r="AB41" s="17">
        <v>18.5</v>
      </c>
      <c r="AC41" s="17">
        <v>18.5</v>
      </c>
      <c r="AD41" s="17">
        <v>19.399999999999999</v>
      </c>
      <c r="AE41" s="17">
        <v>22.7</v>
      </c>
      <c r="AF41" s="17">
        <v>1.9366666666666665</v>
      </c>
      <c r="AG41" s="17">
        <v>1.9533333333333334</v>
      </c>
      <c r="AH41" s="17">
        <v>107.64333333333333</v>
      </c>
      <c r="AI41" s="17">
        <v>117.17</v>
      </c>
      <c r="AJ41" s="17">
        <v>106.5</v>
      </c>
      <c r="AK41" s="19">
        <v>43757</v>
      </c>
      <c r="AL41" s="1">
        <v>10.27839472</v>
      </c>
      <c r="AM41" s="1">
        <v>30.9</v>
      </c>
      <c r="AN41" s="1">
        <v>50.9</v>
      </c>
      <c r="AO41" s="1">
        <v>6.5</v>
      </c>
      <c r="AP41" s="1">
        <v>234</v>
      </c>
      <c r="AQ41" s="40">
        <v>8.3000000000000007</v>
      </c>
      <c r="AR41" s="40">
        <v>8.1999999999999993</v>
      </c>
      <c r="AS41" s="40">
        <v>3.4</v>
      </c>
      <c r="AT41" s="40">
        <v>72.900000000000006</v>
      </c>
      <c r="AU41" s="40">
        <v>1.2629999999999999</v>
      </c>
      <c r="AV41" s="40">
        <v>58.6</v>
      </c>
      <c r="AW41" s="40">
        <v>10.06</v>
      </c>
      <c r="AX41" s="70" t="s">
        <v>481</v>
      </c>
      <c r="AY41" s="71" t="s">
        <v>458</v>
      </c>
      <c r="AZ41" s="72">
        <v>3.76</v>
      </c>
      <c r="BA41" s="73">
        <v>88</v>
      </c>
      <c r="BB41" s="72">
        <v>11</v>
      </c>
      <c r="BC41" s="73">
        <v>40</v>
      </c>
      <c r="BD41" s="73">
        <v>3359</v>
      </c>
      <c r="BE41" s="73">
        <v>616</v>
      </c>
      <c r="BF41" s="73">
        <v>181</v>
      </c>
      <c r="BG41" s="73">
        <v>31</v>
      </c>
      <c r="BH41" s="73">
        <v>22</v>
      </c>
    </row>
    <row r="42" spans="1:60" x14ac:dyDescent="0.25">
      <c r="A42" s="15" t="s">
        <v>295</v>
      </c>
      <c r="B42" s="15">
        <v>2019</v>
      </c>
      <c r="C42" s="6" t="s">
        <v>297</v>
      </c>
      <c r="D42" s="6">
        <v>2</v>
      </c>
      <c r="E42" s="1">
        <v>3</v>
      </c>
      <c r="F42" s="3">
        <v>1</v>
      </c>
      <c r="G42" s="16">
        <v>2</v>
      </c>
      <c r="H42" s="6">
        <v>9</v>
      </c>
      <c r="I42" s="4">
        <v>5</v>
      </c>
      <c r="J42" s="6">
        <v>23102</v>
      </c>
      <c r="K42" s="6" t="s">
        <v>150</v>
      </c>
      <c r="L42" s="6" t="s">
        <v>16</v>
      </c>
      <c r="M42" s="6" t="s">
        <v>22</v>
      </c>
      <c r="N42" s="9">
        <v>43626</v>
      </c>
      <c r="O42" s="6">
        <v>63</v>
      </c>
      <c r="P42" s="9">
        <v>43684</v>
      </c>
      <c r="Q42" s="9">
        <v>43685</v>
      </c>
      <c r="R42" s="6">
        <v>58</v>
      </c>
      <c r="S42" s="6">
        <v>59</v>
      </c>
      <c r="T42" s="6">
        <v>243</v>
      </c>
      <c r="U42" s="6">
        <v>139</v>
      </c>
      <c r="V42" s="1">
        <v>27</v>
      </c>
      <c r="W42" s="17">
        <v>22.7</v>
      </c>
      <c r="X42" s="17">
        <v>27.6</v>
      </c>
      <c r="Y42" s="18">
        <v>25.2</v>
      </c>
      <c r="Z42" s="17">
        <v>23.8</v>
      </c>
      <c r="AA42" s="17">
        <v>23.9</v>
      </c>
      <c r="AB42" s="17">
        <v>20.6</v>
      </c>
      <c r="AC42" s="17">
        <v>25.3</v>
      </c>
      <c r="AD42" s="17">
        <v>23.1</v>
      </c>
      <c r="AE42" s="17">
        <v>21.7</v>
      </c>
      <c r="AF42" s="17">
        <v>1.92</v>
      </c>
      <c r="AG42" s="17">
        <v>1.9533333333333334</v>
      </c>
      <c r="AH42" s="17">
        <v>104.13</v>
      </c>
      <c r="AI42" s="17">
        <v>106.33</v>
      </c>
      <c r="AJ42" s="17">
        <v>88.33</v>
      </c>
      <c r="AK42" s="19">
        <v>43757</v>
      </c>
      <c r="AL42" s="1">
        <v>9.0809118399999988</v>
      </c>
      <c r="AM42" s="1">
        <v>36.9</v>
      </c>
      <c r="AN42" s="1">
        <v>56.9</v>
      </c>
      <c r="AO42" s="1">
        <v>7.7</v>
      </c>
      <c r="AP42" s="1">
        <v>9</v>
      </c>
      <c r="AQ42" s="40">
        <v>8.3000000000000007</v>
      </c>
      <c r="AR42" s="40">
        <v>9.6</v>
      </c>
      <c r="AS42" s="40">
        <v>3.6</v>
      </c>
      <c r="AT42" s="40">
        <v>71.5</v>
      </c>
      <c r="AU42" s="40">
        <v>1.288</v>
      </c>
      <c r="AV42" s="40">
        <v>60.1</v>
      </c>
      <c r="AW42" s="40">
        <v>10.02</v>
      </c>
      <c r="AX42" s="70" t="s">
        <v>482</v>
      </c>
      <c r="AY42" s="71" t="s">
        <v>461</v>
      </c>
      <c r="AZ42" s="72">
        <v>3.47</v>
      </c>
      <c r="BA42" s="73">
        <v>85</v>
      </c>
      <c r="BB42" s="72">
        <v>8</v>
      </c>
      <c r="BC42" s="73">
        <v>28</v>
      </c>
      <c r="BD42" s="73">
        <v>3503</v>
      </c>
      <c r="BE42" s="73">
        <v>782</v>
      </c>
      <c r="BF42" s="73">
        <v>171</v>
      </c>
      <c r="BG42" s="73">
        <v>21</v>
      </c>
      <c r="BH42" s="73">
        <v>15</v>
      </c>
    </row>
    <row r="43" spans="1:60" x14ac:dyDescent="0.25">
      <c r="A43" s="15" t="s">
        <v>295</v>
      </c>
      <c r="B43" s="15">
        <v>2019</v>
      </c>
      <c r="C43" s="6" t="s">
        <v>297</v>
      </c>
      <c r="D43" s="6">
        <v>2</v>
      </c>
      <c r="E43" s="1">
        <v>3</v>
      </c>
      <c r="F43" s="3">
        <v>1</v>
      </c>
      <c r="G43" s="16">
        <v>5</v>
      </c>
      <c r="H43" s="6">
        <v>9</v>
      </c>
      <c r="I43" s="4">
        <v>9</v>
      </c>
      <c r="J43" s="6">
        <v>23105</v>
      </c>
      <c r="K43" s="6" t="s">
        <v>153</v>
      </c>
      <c r="L43" s="6" t="s">
        <v>12</v>
      </c>
      <c r="M43" s="6" t="s">
        <v>22</v>
      </c>
      <c r="N43" s="9">
        <v>43626</v>
      </c>
      <c r="O43" s="6">
        <v>58</v>
      </c>
      <c r="P43" s="9">
        <v>43681</v>
      </c>
      <c r="Q43" s="9">
        <v>43682</v>
      </c>
      <c r="R43" s="6">
        <v>55</v>
      </c>
      <c r="S43" s="6">
        <v>56</v>
      </c>
      <c r="T43" s="6">
        <v>241</v>
      </c>
      <c r="U43" s="6">
        <v>128</v>
      </c>
      <c r="V43" s="1">
        <v>21.7</v>
      </c>
      <c r="W43" s="17">
        <v>23.9</v>
      </c>
      <c r="X43" s="17">
        <v>23.8</v>
      </c>
      <c r="Y43" s="18">
        <v>24.2</v>
      </c>
      <c r="Z43" s="17">
        <v>23.5</v>
      </c>
      <c r="AA43" s="17">
        <v>20.6</v>
      </c>
      <c r="AB43" s="17">
        <v>23</v>
      </c>
      <c r="AC43" s="17">
        <v>22.6</v>
      </c>
      <c r="AD43" s="17">
        <v>22.5</v>
      </c>
      <c r="AE43" s="17">
        <v>22.3</v>
      </c>
      <c r="AF43" s="17">
        <v>1.8633333333333333</v>
      </c>
      <c r="AG43" s="17">
        <v>1.92</v>
      </c>
      <c r="AH43" s="17">
        <v>96.063333333333333</v>
      </c>
      <c r="AI43" s="17">
        <v>111</v>
      </c>
      <c r="AJ43" s="17">
        <v>107.83</v>
      </c>
      <c r="AK43" s="19">
        <v>43757</v>
      </c>
      <c r="AL43" s="1">
        <v>9.1217351200000003</v>
      </c>
      <c r="AM43" s="1">
        <v>24.4</v>
      </c>
      <c r="AN43" s="1">
        <v>59.2</v>
      </c>
      <c r="AO43" s="1">
        <v>8.3000000000000007</v>
      </c>
      <c r="AP43" s="1">
        <v>40</v>
      </c>
      <c r="AQ43" s="40">
        <v>7.9</v>
      </c>
      <c r="AR43" s="40">
        <v>8</v>
      </c>
      <c r="AS43" s="40">
        <v>3.6</v>
      </c>
      <c r="AT43" s="40">
        <v>72.8</v>
      </c>
      <c r="AU43" s="40">
        <v>1.2769999999999999</v>
      </c>
      <c r="AV43" s="40" t="s">
        <v>435</v>
      </c>
      <c r="AW43" s="40">
        <v>10.08</v>
      </c>
      <c r="AX43" s="70" t="s">
        <v>435</v>
      </c>
      <c r="AY43" s="70" t="s">
        <v>435</v>
      </c>
      <c r="AZ43" s="70" t="s">
        <v>435</v>
      </c>
      <c r="BA43" s="70" t="s">
        <v>435</v>
      </c>
      <c r="BB43" s="70" t="s">
        <v>435</v>
      </c>
      <c r="BC43" s="70" t="s">
        <v>435</v>
      </c>
      <c r="BD43" s="70" t="s">
        <v>435</v>
      </c>
      <c r="BE43" s="70" t="s">
        <v>435</v>
      </c>
      <c r="BF43" s="70" t="s">
        <v>435</v>
      </c>
      <c r="BG43" s="70" t="s">
        <v>435</v>
      </c>
      <c r="BH43" s="70" t="s">
        <v>435</v>
      </c>
    </row>
    <row r="44" spans="1:60" x14ac:dyDescent="0.25">
      <c r="A44" s="15" t="s">
        <v>295</v>
      </c>
      <c r="B44" s="15">
        <v>2019</v>
      </c>
      <c r="C44" s="6" t="s">
        <v>297</v>
      </c>
      <c r="D44" s="6">
        <v>2</v>
      </c>
      <c r="E44" s="1">
        <v>3</v>
      </c>
      <c r="F44" s="3">
        <v>1</v>
      </c>
      <c r="G44" s="16">
        <v>3</v>
      </c>
      <c r="H44" s="6">
        <v>9</v>
      </c>
      <c r="I44" s="4">
        <v>13</v>
      </c>
      <c r="J44" s="6">
        <v>23103</v>
      </c>
      <c r="K44" s="6" t="s">
        <v>151</v>
      </c>
      <c r="L44" s="6" t="s">
        <v>13</v>
      </c>
      <c r="M44" s="6" t="s">
        <v>22</v>
      </c>
      <c r="N44" s="9">
        <v>43626</v>
      </c>
      <c r="O44" s="6">
        <v>63</v>
      </c>
      <c r="P44" s="9">
        <v>43685</v>
      </c>
      <c r="Q44" s="9">
        <v>43686</v>
      </c>
      <c r="R44" s="6">
        <v>59</v>
      </c>
      <c r="S44" s="6">
        <v>60</v>
      </c>
      <c r="T44" s="6">
        <v>276</v>
      </c>
      <c r="U44" s="6">
        <v>135</v>
      </c>
      <c r="V44" s="1">
        <v>24.6</v>
      </c>
      <c r="W44" s="17">
        <v>25.7</v>
      </c>
      <c r="X44" s="17">
        <v>24.4</v>
      </c>
      <c r="Y44" s="18">
        <v>25.5</v>
      </c>
      <c r="Z44" s="17">
        <v>21.5</v>
      </c>
      <c r="AA44" s="17">
        <v>22.4</v>
      </c>
      <c r="AB44" s="17">
        <v>24.5</v>
      </c>
      <c r="AC44" s="17">
        <v>23</v>
      </c>
      <c r="AD44" s="17">
        <v>23.8</v>
      </c>
      <c r="AE44" s="17">
        <v>19.8</v>
      </c>
      <c r="AF44" s="17">
        <v>1.8133333333333332</v>
      </c>
      <c r="AG44" s="17">
        <v>1.9233333333333333</v>
      </c>
      <c r="AH44" s="17">
        <v>103.77</v>
      </c>
      <c r="AI44" s="17">
        <v>119.5</v>
      </c>
      <c r="AJ44" s="17">
        <v>114.67</v>
      </c>
      <c r="AK44" s="19">
        <v>43757</v>
      </c>
      <c r="AL44" s="1">
        <v>11.235473839999999</v>
      </c>
      <c r="AM44" s="1">
        <v>28.3</v>
      </c>
      <c r="AN44" s="1">
        <v>57.5</v>
      </c>
      <c r="AO44" s="1">
        <v>7.9</v>
      </c>
      <c r="AP44" s="1">
        <v>57</v>
      </c>
      <c r="AQ44" s="40">
        <v>8.1999999999999993</v>
      </c>
      <c r="AR44" s="40">
        <v>8.6999999999999993</v>
      </c>
      <c r="AS44" s="40">
        <v>3.5</v>
      </c>
      <c r="AT44" s="40">
        <v>72.099999999999994</v>
      </c>
      <c r="AU44" s="40">
        <v>1.27</v>
      </c>
      <c r="AV44" s="40">
        <v>59.2</v>
      </c>
      <c r="AW44" s="40">
        <v>9.9600000000000009</v>
      </c>
      <c r="AX44" s="70" t="s">
        <v>483</v>
      </c>
      <c r="AY44" s="71" t="s">
        <v>447</v>
      </c>
      <c r="AZ44" s="72">
        <v>3.87</v>
      </c>
      <c r="BA44" s="73">
        <v>89</v>
      </c>
      <c r="BB44" s="72">
        <v>8</v>
      </c>
      <c r="BC44" s="73">
        <v>47</v>
      </c>
      <c r="BD44" s="73">
        <v>3108</v>
      </c>
      <c r="BE44" s="73">
        <v>631</v>
      </c>
      <c r="BF44" s="73">
        <v>173</v>
      </c>
      <c r="BG44" s="73">
        <v>23</v>
      </c>
      <c r="BH44" s="73">
        <v>32</v>
      </c>
    </row>
    <row r="45" spans="1:60" x14ac:dyDescent="0.25">
      <c r="A45" s="15" t="s">
        <v>295</v>
      </c>
      <c r="B45" s="15">
        <v>2019</v>
      </c>
      <c r="C45" s="6" t="s">
        <v>297</v>
      </c>
      <c r="D45" s="6">
        <v>2</v>
      </c>
      <c r="E45" s="1">
        <v>3</v>
      </c>
      <c r="F45" s="3">
        <v>1</v>
      </c>
      <c r="G45" s="16">
        <v>1</v>
      </c>
      <c r="H45" s="6">
        <v>9</v>
      </c>
      <c r="I45" s="4">
        <v>17</v>
      </c>
      <c r="J45" s="6">
        <v>23101</v>
      </c>
      <c r="K45" s="6" t="s">
        <v>149</v>
      </c>
      <c r="L45" s="6" t="s">
        <v>18</v>
      </c>
      <c r="M45" s="6" t="s">
        <v>22</v>
      </c>
      <c r="N45" s="9">
        <v>43626</v>
      </c>
      <c r="O45" s="6">
        <v>69</v>
      </c>
      <c r="P45" s="9">
        <v>43685</v>
      </c>
      <c r="Q45" s="9">
        <v>43686</v>
      </c>
      <c r="R45" s="6">
        <v>59</v>
      </c>
      <c r="S45" s="6">
        <v>60</v>
      </c>
      <c r="T45" s="6">
        <v>240</v>
      </c>
      <c r="U45" s="6">
        <v>116</v>
      </c>
      <c r="V45" s="1">
        <v>22.1</v>
      </c>
      <c r="W45" s="17">
        <v>24.3</v>
      </c>
      <c r="X45" s="17">
        <v>23.4</v>
      </c>
      <c r="Y45" s="18">
        <v>19.5</v>
      </c>
      <c r="Z45" s="17">
        <v>24.6</v>
      </c>
      <c r="AA45" s="17">
        <v>20.5</v>
      </c>
      <c r="AB45" s="17">
        <v>23.1</v>
      </c>
      <c r="AC45" s="17">
        <v>22.6</v>
      </c>
      <c r="AD45" s="17">
        <v>17.5</v>
      </c>
      <c r="AE45" s="17">
        <v>23.3</v>
      </c>
      <c r="AF45" s="17">
        <v>1.91</v>
      </c>
      <c r="AG45" s="17">
        <v>1.94</v>
      </c>
      <c r="AH45" s="17">
        <v>89.37</v>
      </c>
      <c r="AI45" s="17">
        <v>94.67</v>
      </c>
      <c r="AJ45" s="17">
        <v>89.67</v>
      </c>
      <c r="AK45" s="19">
        <v>43757</v>
      </c>
      <c r="AL45" s="1">
        <v>9.7204765599999998</v>
      </c>
      <c r="AM45" s="1">
        <v>38.4</v>
      </c>
      <c r="AN45" s="1">
        <v>51.1</v>
      </c>
      <c r="AO45" s="1">
        <v>7.6</v>
      </c>
      <c r="AP45" s="1">
        <v>88</v>
      </c>
      <c r="AQ45" s="40">
        <v>8.4</v>
      </c>
      <c r="AR45" s="40">
        <v>6.9</v>
      </c>
      <c r="AS45" s="40">
        <v>3.3</v>
      </c>
      <c r="AT45" s="40">
        <v>73.8</v>
      </c>
      <c r="AU45" s="40">
        <v>1.244</v>
      </c>
      <c r="AV45" s="40">
        <v>59.2</v>
      </c>
      <c r="AW45" s="40">
        <v>10.029999999999999</v>
      </c>
      <c r="AX45" s="70" t="s">
        <v>435</v>
      </c>
      <c r="AY45" s="70" t="s">
        <v>435</v>
      </c>
      <c r="AZ45" s="70" t="s">
        <v>435</v>
      </c>
      <c r="BA45" s="70" t="s">
        <v>435</v>
      </c>
      <c r="BB45" s="70" t="s">
        <v>435</v>
      </c>
      <c r="BC45" s="70" t="s">
        <v>435</v>
      </c>
      <c r="BD45" s="70" t="s">
        <v>435</v>
      </c>
      <c r="BE45" s="70" t="s">
        <v>435</v>
      </c>
      <c r="BF45" s="70" t="s">
        <v>435</v>
      </c>
      <c r="BG45" s="70" t="s">
        <v>435</v>
      </c>
      <c r="BH45" s="70" t="s">
        <v>435</v>
      </c>
    </row>
    <row r="46" spans="1:60" s="28" customFormat="1" x14ac:dyDescent="0.25">
      <c r="A46" s="15" t="s">
        <v>295</v>
      </c>
      <c r="B46" s="15">
        <v>2019</v>
      </c>
      <c r="C46" s="6" t="s">
        <v>297</v>
      </c>
      <c r="D46" s="6">
        <v>2</v>
      </c>
      <c r="E46" s="1">
        <v>3</v>
      </c>
      <c r="F46" s="3">
        <v>1</v>
      </c>
      <c r="G46" s="16">
        <v>4</v>
      </c>
      <c r="H46" s="6">
        <v>9</v>
      </c>
      <c r="I46" s="4">
        <v>21</v>
      </c>
      <c r="J46" s="6">
        <v>23104</v>
      </c>
      <c r="K46" s="6" t="s">
        <v>152</v>
      </c>
      <c r="L46" s="6" t="s">
        <v>17</v>
      </c>
      <c r="M46" s="6" t="s">
        <v>22</v>
      </c>
      <c r="N46" s="9">
        <v>43626</v>
      </c>
      <c r="O46" s="6">
        <v>65</v>
      </c>
      <c r="P46" s="9">
        <v>43685</v>
      </c>
      <c r="Q46" s="9">
        <v>43686</v>
      </c>
      <c r="R46" s="6">
        <v>59</v>
      </c>
      <c r="S46" s="6">
        <v>60</v>
      </c>
      <c r="T46" s="6">
        <v>284</v>
      </c>
      <c r="U46" s="6">
        <v>146</v>
      </c>
      <c r="V46" s="1">
        <v>23.9</v>
      </c>
      <c r="W46" s="17">
        <v>22.4</v>
      </c>
      <c r="X46" s="17">
        <v>22.1</v>
      </c>
      <c r="Y46" s="18">
        <v>22.7</v>
      </c>
      <c r="Z46" s="17">
        <v>22.1</v>
      </c>
      <c r="AA46" s="17">
        <v>22.9</v>
      </c>
      <c r="AB46" s="17">
        <v>20.7</v>
      </c>
      <c r="AC46" s="17">
        <v>20.7</v>
      </c>
      <c r="AD46" s="17">
        <v>21.9</v>
      </c>
      <c r="AE46" s="17">
        <v>20.6</v>
      </c>
      <c r="AF46" s="17">
        <v>1.8833333333333333</v>
      </c>
      <c r="AG46" s="17">
        <v>1.94</v>
      </c>
      <c r="AH46" s="17">
        <v>102.02</v>
      </c>
      <c r="AI46" s="17">
        <v>100.33</v>
      </c>
      <c r="AJ46" s="17">
        <v>95.67</v>
      </c>
      <c r="AK46" s="19">
        <v>43757</v>
      </c>
      <c r="AL46" s="1">
        <v>11.303512640000001</v>
      </c>
      <c r="AM46" s="1">
        <v>30.5</v>
      </c>
      <c r="AN46" s="1">
        <v>58.2</v>
      </c>
      <c r="AO46" s="1">
        <v>7.1</v>
      </c>
      <c r="AP46" s="1">
        <v>105</v>
      </c>
      <c r="AQ46" s="40">
        <v>7.9</v>
      </c>
      <c r="AR46" s="40">
        <v>8.9</v>
      </c>
      <c r="AS46" s="40">
        <v>3.4</v>
      </c>
      <c r="AT46" s="40">
        <v>72.3</v>
      </c>
      <c r="AU46" s="40">
        <v>1.276</v>
      </c>
      <c r="AV46" s="40" t="s">
        <v>435</v>
      </c>
      <c r="AW46" s="40">
        <v>9.99</v>
      </c>
      <c r="AX46" s="70" t="s">
        <v>484</v>
      </c>
      <c r="AY46" s="71" t="s">
        <v>472</v>
      </c>
      <c r="AZ46" s="72">
        <v>4.22</v>
      </c>
      <c r="BA46" s="73">
        <v>92</v>
      </c>
      <c r="BB46" s="72">
        <v>9</v>
      </c>
      <c r="BC46" s="73">
        <v>34</v>
      </c>
      <c r="BD46" s="73">
        <v>3259</v>
      </c>
      <c r="BE46" s="73">
        <v>682</v>
      </c>
      <c r="BF46" s="73">
        <v>168</v>
      </c>
      <c r="BG46" s="73">
        <v>23</v>
      </c>
      <c r="BH46" s="73">
        <v>15</v>
      </c>
    </row>
    <row r="47" spans="1:60" s="28" customFormat="1" x14ac:dyDescent="0.25">
      <c r="A47" s="15" t="s">
        <v>295</v>
      </c>
      <c r="B47" s="15">
        <v>2019</v>
      </c>
      <c r="C47" s="6" t="s">
        <v>297</v>
      </c>
      <c r="D47" s="6">
        <v>2</v>
      </c>
      <c r="E47" s="1">
        <v>3</v>
      </c>
      <c r="F47" s="3">
        <v>1</v>
      </c>
      <c r="G47" s="16">
        <v>8</v>
      </c>
      <c r="H47" s="6">
        <v>9</v>
      </c>
      <c r="I47" s="4">
        <v>25</v>
      </c>
      <c r="J47" s="6">
        <v>23108</v>
      </c>
      <c r="K47" s="6" t="s">
        <v>156</v>
      </c>
      <c r="L47" s="6" t="s">
        <v>442</v>
      </c>
      <c r="M47" s="6" t="s">
        <v>1</v>
      </c>
      <c r="N47" s="9">
        <v>43626</v>
      </c>
      <c r="O47" s="6">
        <v>63</v>
      </c>
      <c r="P47" s="9">
        <v>43682</v>
      </c>
      <c r="Q47" s="9">
        <v>43683</v>
      </c>
      <c r="R47" s="6">
        <v>56</v>
      </c>
      <c r="S47" s="6">
        <v>57</v>
      </c>
      <c r="T47" s="6">
        <v>276</v>
      </c>
      <c r="U47" s="6">
        <v>121</v>
      </c>
      <c r="V47" s="1">
        <v>24.4</v>
      </c>
      <c r="W47" s="17">
        <v>24.8</v>
      </c>
      <c r="X47" s="17">
        <v>24.8</v>
      </c>
      <c r="Y47" s="18">
        <v>23.9</v>
      </c>
      <c r="Z47" s="17">
        <v>22.8</v>
      </c>
      <c r="AA47" s="17">
        <v>21.9</v>
      </c>
      <c r="AB47" s="17">
        <v>22.4</v>
      </c>
      <c r="AC47" s="17">
        <v>22.1</v>
      </c>
      <c r="AD47" s="17">
        <v>21.3</v>
      </c>
      <c r="AE47" s="17">
        <v>20.7</v>
      </c>
      <c r="AF47" s="17">
        <v>1.8633333333333335</v>
      </c>
      <c r="AG47" s="17">
        <v>1.93</v>
      </c>
      <c r="AH47" s="17">
        <v>103.82333333333334</v>
      </c>
      <c r="AI47" s="17">
        <v>107.83</v>
      </c>
      <c r="AJ47" s="17">
        <v>100.5</v>
      </c>
      <c r="AK47" s="19">
        <v>43757</v>
      </c>
      <c r="AL47" s="1">
        <v>10.790953679999999</v>
      </c>
      <c r="AM47" s="1">
        <v>26.4</v>
      </c>
      <c r="AN47" s="1">
        <v>62.3</v>
      </c>
      <c r="AO47" s="1">
        <v>8.3000000000000007</v>
      </c>
      <c r="AP47" s="1">
        <v>136</v>
      </c>
      <c r="AQ47" s="40">
        <v>8.3000000000000007</v>
      </c>
      <c r="AR47" s="40">
        <v>7.6</v>
      </c>
      <c r="AS47" s="40">
        <v>3.4</v>
      </c>
      <c r="AT47" s="40">
        <v>73</v>
      </c>
      <c r="AU47" s="40">
        <v>1.238</v>
      </c>
      <c r="AV47" s="40" t="s">
        <v>435</v>
      </c>
      <c r="AW47" s="40">
        <v>9.94</v>
      </c>
      <c r="AX47" s="70" t="s">
        <v>485</v>
      </c>
      <c r="AY47" s="71" t="s">
        <v>447</v>
      </c>
      <c r="AZ47" s="72">
        <v>4.17</v>
      </c>
      <c r="BA47" s="73">
        <v>92</v>
      </c>
      <c r="BB47" s="72">
        <v>9</v>
      </c>
      <c r="BC47" s="73">
        <v>36</v>
      </c>
      <c r="BD47" s="73">
        <v>3527</v>
      </c>
      <c r="BE47" s="73">
        <v>719</v>
      </c>
      <c r="BF47" s="73">
        <v>187</v>
      </c>
      <c r="BG47" s="73">
        <v>21</v>
      </c>
      <c r="BH47" s="73">
        <v>21</v>
      </c>
    </row>
    <row r="48" spans="1:60" x14ac:dyDescent="0.25">
      <c r="A48" s="15" t="s">
        <v>295</v>
      </c>
      <c r="B48" s="15">
        <v>2019</v>
      </c>
      <c r="C48" s="6" t="s">
        <v>297</v>
      </c>
      <c r="D48" s="6">
        <v>2</v>
      </c>
      <c r="E48" s="1">
        <v>3</v>
      </c>
      <c r="F48" s="3">
        <v>1</v>
      </c>
      <c r="G48" s="16">
        <v>9</v>
      </c>
      <c r="H48" s="6">
        <v>9</v>
      </c>
      <c r="I48" s="4">
        <v>29</v>
      </c>
      <c r="J48" s="6">
        <v>23109</v>
      </c>
      <c r="K48" s="6" t="s">
        <v>157</v>
      </c>
      <c r="L48" s="6" t="s">
        <v>440</v>
      </c>
      <c r="M48" s="6" t="s">
        <v>21</v>
      </c>
      <c r="N48" s="9">
        <v>43626</v>
      </c>
      <c r="O48" s="6">
        <v>60</v>
      </c>
      <c r="P48" s="9">
        <v>43682</v>
      </c>
      <c r="Q48" s="9">
        <v>43683</v>
      </c>
      <c r="R48" s="6">
        <v>56</v>
      </c>
      <c r="S48" s="6">
        <v>57</v>
      </c>
      <c r="T48" s="6">
        <v>230</v>
      </c>
      <c r="U48" s="6">
        <v>122</v>
      </c>
      <c r="V48" s="1">
        <v>22.5</v>
      </c>
      <c r="W48" s="17">
        <v>20.6</v>
      </c>
      <c r="X48" s="17">
        <v>22.9</v>
      </c>
      <c r="Y48" s="18">
        <v>22.4</v>
      </c>
      <c r="Z48" s="17">
        <v>25.7</v>
      </c>
      <c r="AA48" s="17">
        <v>19.8</v>
      </c>
      <c r="AB48" s="17">
        <v>18.8</v>
      </c>
      <c r="AC48" s="17">
        <v>22</v>
      </c>
      <c r="AD48" s="17">
        <v>20.6</v>
      </c>
      <c r="AE48" s="17">
        <v>22.1</v>
      </c>
      <c r="AF48" s="17">
        <v>1.9</v>
      </c>
      <c r="AG48" s="17">
        <v>1.9333333333333333</v>
      </c>
      <c r="AH48" s="17">
        <v>80.38000000000001</v>
      </c>
      <c r="AI48" s="17">
        <v>113.33</v>
      </c>
      <c r="AJ48" s="17">
        <v>105.67</v>
      </c>
      <c r="AK48" s="19">
        <v>43757</v>
      </c>
      <c r="AL48" s="1">
        <v>10.065206480000001</v>
      </c>
      <c r="AM48" s="1">
        <v>32.6</v>
      </c>
      <c r="AN48" s="1">
        <v>49.2</v>
      </c>
      <c r="AO48" s="1">
        <v>6.6</v>
      </c>
      <c r="AP48" s="1">
        <v>153</v>
      </c>
      <c r="AQ48" s="40">
        <v>7.8</v>
      </c>
      <c r="AR48" s="40">
        <v>9.3000000000000007</v>
      </c>
      <c r="AS48" s="40">
        <v>4.7</v>
      </c>
      <c r="AT48" s="40">
        <v>69.599999999999994</v>
      </c>
      <c r="AU48" s="40">
        <v>1.145</v>
      </c>
      <c r="AV48" s="40">
        <v>51.6</v>
      </c>
      <c r="AW48" s="40">
        <v>9.5399999999999991</v>
      </c>
      <c r="AX48" s="70" t="s">
        <v>486</v>
      </c>
      <c r="AY48" s="71" t="s">
        <v>445</v>
      </c>
      <c r="AZ48" s="72">
        <v>4.12</v>
      </c>
      <c r="BA48" s="73">
        <v>91</v>
      </c>
      <c r="BB48" s="72">
        <v>8</v>
      </c>
      <c r="BC48" s="73">
        <v>23</v>
      </c>
      <c r="BD48" s="73">
        <v>3901</v>
      </c>
      <c r="BE48" s="73">
        <v>781</v>
      </c>
      <c r="BF48" s="73">
        <v>180</v>
      </c>
      <c r="BG48" s="73">
        <v>23</v>
      </c>
      <c r="BH48" s="73">
        <v>11</v>
      </c>
    </row>
    <row r="49" spans="1:60" x14ac:dyDescent="0.25">
      <c r="A49" s="15" t="s">
        <v>295</v>
      </c>
      <c r="B49" s="15">
        <v>2019</v>
      </c>
      <c r="C49" s="6" t="s">
        <v>297</v>
      </c>
      <c r="D49" s="6">
        <v>2</v>
      </c>
      <c r="E49" s="1">
        <v>3</v>
      </c>
      <c r="F49" s="3">
        <v>1</v>
      </c>
      <c r="G49" s="16">
        <v>10</v>
      </c>
      <c r="H49" s="6">
        <v>9</v>
      </c>
      <c r="I49" s="4">
        <v>33</v>
      </c>
      <c r="J49" s="6">
        <v>23110</v>
      </c>
      <c r="K49" s="6" t="s">
        <v>45</v>
      </c>
      <c r="L49" s="6">
        <v>17.460999999999999</v>
      </c>
      <c r="M49" s="6" t="s">
        <v>21</v>
      </c>
      <c r="N49" s="9">
        <v>43626</v>
      </c>
      <c r="O49" s="6">
        <v>56</v>
      </c>
      <c r="P49" s="9">
        <v>43682</v>
      </c>
      <c r="Q49" s="9">
        <v>43682</v>
      </c>
      <c r="R49" s="6">
        <v>56</v>
      </c>
      <c r="S49" s="6">
        <v>56</v>
      </c>
      <c r="T49" s="6">
        <v>243</v>
      </c>
      <c r="U49" s="6">
        <v>135</v>
      </c>
      <c r="V49" s="1">
        <v>26.6</v>
      </c>
      <c r="W49" s="17">
        <v>27.4</v>
      </c>
      <c r="X49" s="17">
        <v>29.5</v>
      </c>
      <c r="Y49" s="18">
        <v>24.5</v>
      </c>
      <c r="Z49" s="17">
        <v>24.9</v>
      </c>
      <c r="AA49" s="17">
        <v>24.3</v>
      </c>
      <c r="AB49" s="17">
        <v>24.6</v>
      </c>
      <c r="AC49" s="17">
        <v>26.3</v>
      </c>
      <c r="AD49" s="17">
        <v>21</v>
      </c>
      <c r="AE49" s="17">
        <v>23.1</v>
      </c>
      <c r="AF49" s="17">
        <v>1.9333333333333333</v>
      </c>
      <c r="AG49" s="17">
        <v>1.9433333333333334</v>
      </c>
      <c r="AH49" s="17">
        <v>87.183333333333337</v>
      </c>
      <c r="AI49" s="17">
        <v>103.83</v>
      </c>
      <c r="AJ49" s="17">
        <v>95.33</v>
      </c>
      <c r="AK49" s="19">
        <v>43757</v>
      </c>
      <c r="AL49" s="1">
        <v>7.9106444800000002</v>
      </c>
      <c r="AM49" s="1">
        <v>26.4</v>
      </c>
      <c r="AN49" s="1">
        <v>53.9</v>
      </c>
      <c r="AO49" s="1">
        <v>6.6</v>
      </c>
      <c r="AP49" s="1">
        <v>184</v>
      </c>
      <c r="AQ49" s="40">
        <v>8.3000000000000007</v>
      </c>
      <c r="AR49" s="40">
        <v>8.1</v>
      </c>
      <c r="AS49" s="40">
        <v>4.9000000000000004</v>
      </c>
      <c r="AT49" s="40">
        <v>70.400000000000006</v>
      </c>
      <c r="AU49" s="40">
        <v>1.151</v>
      </c>
      <c r="AV49" s="40" t="s">
        <v>435</v>
      </c>
      <c r="AW49" s="40">
        <v>9.66</v>
      </c>
      <c r="AX49" s="70" t="s">
        <v>435</v>
      </c>
      <c r="AY49" s="70" t="s">
        <v>435</v>
      </c>
      <c r="AZ49" s="70" t="s">
        <v>435</v>
      </c>
      <c r="BA49" s="70" t="s">
        <v>435</v>
      </c>
      <c r="BB49" s="70" t="s">
        <v>435</v>
      </c>
      <c r="BC49" s="70" t="s">
        <v>435</v>
      </c>
      <c r="BD49" s="70" t="s">
        <v>435</v>
      </c>
      <c r="BE49" s="70" t="s">
        <v>435</v>
      </c>
      <c r="BF49" s="70" t="s">
        <v>435</v>
      </c>
      <c r="BG49" s="70" t="s">
        <v>435</v>
      </c>
      <c r="BH49" s="70" t="s">
        <v>435</v>
      </c>
    </row>
    <row r="50" spans="1:60" x14ac:dyDescent="0.25">
      <c r="A50" s="15" t="s">
        <v>295</v>
      </c>
      <c r="B50" s="15">
        <v>2019</v>
      </c>
      <c r="C50" s="6" t="s">
        <v>297</v>
      </c>
      <c r="D50" s="6">
        <v>2</v>
      </c>
      <c r="E50" s="1">
        <v>3</v>
      </c>
      <c r="F50" s="3">
        <v>1</v>
      </c>
      <c r="G50" s="16">
        <v>7</v>
      </c>
      <c r="H50" s="6">
        <v>9</v>
      </c>
      <c r="I50" s="4">
        <v>37</v>
      </c>
      <c r="J50" s="6">
        <v>23107</v>
      </c>
      <c r="K50" s="6" t="s">
        <v>155</v>
      </c>
      <c r="L50" s="6" t="s">
        <v>15</v>
      </c>
      <c r="M50" s="6" t="s">
        <v>22</v>
      </c>
      <c r="N50" s="9">
        <v>43626</v>
      </c>
      <c r="O50" s="6">
        <v>61</v>
      </c>
      <c r="P50" s="9">
        <v>43681</v>
      </c>
      <c r="Q50" s="9">
        <v>43682</v>
      </c>
      <c r="R50" s="6">
        <v>55</v>
      </c>
      <c r="S50" s="6">
        <v>56</v>
      </c>
      <c r="T50" s="6">
        <v>243</v>
      </c>
      <c r="U50" s="6">
        <v>115</v>
      </c>
      <c r="V50" s="1">
        <v>22.1</v>
      </c>
      <c r="W50" s="17">
        <v>24.9</v>
      </c>
      <c r="X50" s="17">
        <v>23.4</v>
      </c>
      <c r="Y50" s="18">
        <v>24.6</v>
      </c>
      <c r="Z50" s="17">
        <v>27.2</v>
      </c>
      <c r="AA50" s="17">
        <v>21.2</v>
      </c>
      <c r="AB50" s="17">
        <v>22.2</v>
      </c>
      <c r="AC50" s="17">
        <v>22.2</v>
      </c>
      <c r="AD50" s="17">
        <v>24.1</v>
      </c>
      <c r="AE50" s="17">
        <v>25.9</v>
      </c>
      <c r="AF50" s="17">
        <v>1.8833333333333333</v>
      </c>
      <c r="AG50" s="17">
        <v>1.9333333333333333</v>
      </c>
      <c r="AH50" s="17">
        <v>104.29</v>
      </c>
      <c r="AI50" s="17">
        <v>119</v>
      </c>
      <c r="AJ50" s="17">
        <v>113.17</v>
      </c>
      <c r="AK50" s="19">
        <v>43757</v>
      </c>
      <c r="AL50" s="1">
        <v>9.8202667999999989</v>
      </c>
      <c r="AM50" s="1">
        <v>26.4</v>
      </c>
      <c r="AN50" s="1">
        <v>58.9</v>
      </c>
      <c r="AO50" s="1">
        <v>8.3000000000000007</v>
      </c>
      <c r="AP50" s="1">
        <v>201</v>
      </c>
      <c r="AQ50" s="40">
        <v>7.9</v>
      </c>
      <c r="AR50" s="40">
        <v>10.6</v>
      </c>
      <c r="AS50" s="40">
        <v>3.8</v>
      </c>
      <c r="AT50" s="40">
        <v>70.5</v>
      </c>
      <c r="AU50" s="40">
        <v>1.2989999999999999</v>
      </c>
      <c r="AV50" s="40">
        <v>61.2</v>
      </c>
      <c r="AW50" s="40">
        <v>9.94</v>
      </c>
      <c r="AX50" s="70" t="s">
        <v>435</v>
      </c>
      <c r="AY50" s="70" t="s">
        <v>435</v>
      </c>
      <c r="AZ50" s="70" t="s">
        <v>435</v>
      </c>
      <c r="BA50" s="70" t="s">
        <v>435</v>
      </c>
      <c r="BB50" s="70" t="s">
        <v>435</v>
      </c>
      <c r="BC50" s="70" t="s">
        <v>435</v>
      </c>
      <c r="BD50" s="70" t="s">
        <v>435</v>
      </c>
      <c r="BE50" s="70" t="s">
        <v>435</v>
      </c>
      <c r="BF50" s="70" t="s">
        <v>435</v>
      </c>
      <c r="BG50" s="70" t="s">
        <v>435</v>
      </c>
      <c r="BH50" s="70" t="s">
        <v>435</v>
      </c>
    </row>
    <row r="51" spans="1:60" x14ac:dyDescent="0.25">
      <c r="A51" s="15" t="s">
        <v>295</v>
      </c>
      <c r="B51" s="15">
        <v>2019</v>
      </c>
      <c r="C51" s="6" t="s">
        <v>297</v>
      </c>
      <c r="D51" s="6">
        <v>2</v>
      </c>
      <c r="E51" s="1">
        <v>3</v>
      </c>
      <c r="F51" s="3">
        <v>1</v>
      </c>
      <c r="G51" s="16">
        <v>6</v>
      </c>
      <c r="H51" s="6">
        <v>9</v>
      </c>
      <c r="I51" s="4">
        <v>41</v>
      </c>
      <c r="J51" s="6">
        <v>23106</v>
      </c>
      <c r="K51" s="6" t="s">
        <v>154</v>
      </c>
      <c r="L51" s="6" t="s">
        <v>14</v>
      </c>
      <c r="M51" s="6" t="s">
        <v>22</v>
      </c>
      <c r="N51" s="9">
        <v>43626</v>
      </c>
      <c r="O51" s="6">
        <v>51</v>
      </c>
      <c r="P51" s="9">
        <v>43685</v>
      </c>
      <c r="Q51" s="9">
        <v>43686</v>
      </c>
      <c r="R51" s="6">
        <v>59</v>
      </c>
      <c r="S51" s="6">
        <v>60</v>
      </c>
      <c r="T51" s="6">
        <v>268</v>
      </c>
      <c r="U51" s="6">
        <v>143</v>
      </c>
      <c r="V51" s="1">
        <v>24.2</v>
      </c>
      <c r="W51" s="17">
        <v>26.4</v>
      </c>
      <c r="X51" s="17">
        <v>26.2</v>
      </c>
      <c r="Y51" s="18">
        <v>26.3</v>
      </c>
      <c r="Z51" s="17">
        <v>22.3</v>
      </c>
      <c r="AA51" s="17">
        <v>21.3</v>
      </c>
      <c r="AB51" s="17">
        <v>23.7</v>
      </c>
      <c r="AC51" s="17">
        <v>23.9</v>
      </c>
      <c r="AD51" s="17">
        <v>25.4</v>
      </c>
      <c r="AE51" s="17">
        <v>20.6</v>
      </c>
      <c r="AF51" s="17">
        <v>1.8133333333333335</v>
      </c>
      <c r="AG51" s="17">
        <v>1.9033333333333333</v>
      </c>
      <c r="AH51" s="17">
        <v>108.30333333333333</v>
      </c>
      <c r="AI51" s="17">
        <v>129.16999999999999</v>
      </c>
      <c r="AJ51" s="17">
        <v>119</v>
      </c>
      <c r="AK51" s="19">
        <v>43757</v>
      </c>
      <c r="AL51" s="1">
        <v>10.41447232</v>
      </c>
      <c r="AM51" s="1">
        <v>36.9</v>
      </c>
      <c r="AN51" s="1">
        <v>54.5</v>
      </c>
      <c r="AO51" s="1">
        <v>7.9</v>
      </c>
      <c r="AP51" s="1">
        <v>232</v>
      </c>
      <c r="AQ51" s="40">
        <v>8.1</v>
      </c>
      <c r="AR51" s="40">
        <v>7.4</v>
      </c>
      <c r="AS51" s="40">
        <v>3.3</v>
      </c>
      <c r="AT51" s="40">
        <v>73.5</v>
      </c>
      <c r="AU51" s="40">
        <v>1.2509999999999999</v>
      </c>
      <c r="AV51" s="40">
        <v>60.3</v>
      </c>
      <c r="AW51" s="40">
        <v>10.01</v>
      </c>
      <c r="AX51" s="70" t="s">
        <v>435</v>
      </c>
      <c r="AY51" s="70" t="s">
        <v>435</v>
      </c>
      <c r="AZ51" s="70" t="s">
        <v>435</v>
      </c>
      <c r="BA51" s="70" t="s">
        <v>435</v>
      </c>
      <c r="BB51" s="70" t="s">
        <v>435</v>
      </c>
      <c r="BC51" s="70" t="s">
        <v>435</v>
      </c>
      <c r="BD51" s="70" t="s">
        <v>435</v>
      </c>
      <c r="BE51" s="70" t="s">
        <v>435</v>
      </c>
      <c r="BF51" s="70" t="s">
        <v>435</v>
      </c>
      <c r="BG51" s="70" t="s">
        <v>435</v>
      </c>
      <c r="BH51" s="70" t="s">
        <v>435</v>
      </c>
    </row>
    <row r="52" spans="1:60" x14ac:dyDescent="0.25">
      <c r="A52" s="15" t="s">
        <v>295</v>
      </c>
      <c r="B52" s="15">
        <v>2019</v>
      </c>
      <c r="C52" s="6" t="s">
        <v>297</v>
      </c>
      <c r="D52" s="6">
        <v>2</v>
      </c>
      <c r="E52" s="1">
        <v>1</v>
      </c>
      <c r="F52" s="3">
        <v>1</v>
      </c>
      <c r="G52" s="16">
        <v>6</v>
      </c>
      <c r="H52" s="6">
        <v>12</v>
      </c>
      <c r="I52" s="4">
        <v>5</v>
      </c>
      <c r="J52" s="6">
        <v>21106</v>
      </c>
      <c r="K52" s="6" t="s">
        <v>118</v>
      </c>
      <c r="L52" s="6" t="s">
        <v>14</v>
      </c>
      <c r="M52" s="6" t="s">
        <v>22</v>
      </c>
      <c r="N52" s="9">
        <v>43626</v>
      </c>
      <c r="O52" s="6">
        <v>62</v>
      </c>
      <c r="P52" s="9">
        <v>43684</v>
      </c>
      <c r="Q52" s="9">
        <v>43686</v>
      </c>
      <c r="R52" s="6">
        <v>58</v>
      </c>
      <c r="S52" s="6">
        <v>60</v>
      </c>
      <c r="T52" s="6">
        <v>256</v>
      </c>
      <c r="U52" s="6">
        <v>132</v>
      </c>
      <c r="V52" s="1">
        <v>23.5</v>
      </c>
      <c r="W52" s="17">
        <v>26.1</v>
      </c>
      <c r="X52" s="17">
        <v>25.2</v>
      </c>
      <c r="Y52" s="18">
        <v>21</v>
      </c>
      <c r="Z52" s="17">
        <v>20.5</v>
      </c>
      <c r="AA52" s="17">
        <v>21.9</v>
      </c>
      <c r="AB52" s="17">
        <v>23.1</v>
      </c>
      <c r="AC52" s="17">
        <v>23.3</v>
      </c>
      <c r="AD52" s="17">
        <v>19.600000000000001</v>
      </c>
      <c r="AE52" s="17">
        <v>19.8</v>
      </c>
      <c r="AF52" s="17">
        <v>1.8166666666666667</v>
      </c>
      <c r="AG52" s="17">
        <v>1.93</v>
      </c>
      <c r="AH52" s="17">
        <v>119.10666666666667</v>
      </c>
      <c r="AI52" s="17">
        <v>129.83000000000001</v>
      </c>
      <c r="AJ52" s="17">
        <v>114.5</v>
      </c>
      <c r="AK52" s="19">
        <v>43757</v>
      </c>
      <c r="AL52" s="1">
        <v>6.3865753600000001</v>
      </c>
      <c r="AM52" s="1">
        <v>25.8</v>
      </c>
      <c r="AN52" s="1">
        <v>59</v>
      </c>
      <c r="AO52" s="1">
        <v>7.6</v>
      </c>
      <c r="AP52" s="1">
        <v>12</v>
      </c>
      <c r="AQ52" s="40">
        <v>8.1999999999999993</v>
      </c>
      <c r="AR52" s="40">
        <v>7.8</v>
      </c>
      <c r="AS52" s="40">
        <v>3.3</v>
      </c>
      <c r="AT52" s="40">
        <v>73.3</v>
      </c>
      <c r="AU52" s="40">
        <v>1.2749999999999999</v>
      </c>
      <c r="AV52" s="40">
        <v>60</v>
      </c>
      <c r="AW52" s="40">
        <v>10.1</v>
      </c>
      <c r="AX52" s="70" t="s">
        <v>487</v>
      </c>
      <c r="AY52" s="71" t="s">
        <v>445</v>
      </c>
      <c r="AZ52" s="72">
        <v>2.78</v>
      </c>
      <c r="BA52" s="73">
        <v>76</v>
      </c>
      <c r="BB52" s="72">
        <v>6</v>
      </c>
      <c r="BC52" s="73">
        <v>17</v>
      </c>
      <c r="BD52" s="73">
        <v>3058</v>
      </c>
      <c r="BE52" s="73">
        <v>718</v>
      </c>
      <c r="BF52" s="73">
        <v>123</v>
      </c>
      <c r="BG52" s="73">
        <v>20</v>
      </c>
      <c r="BH52" s="73">
        <v>7</v>
      </c>
    </row>
    <row r="53" spans="1:60" x14ac:dyDescent="0.25">
      <c r="A53" s="15" t="s">
        <v>295</v>
      </c>
      <c r="B53" s="15">
        <v>2019</v>
      </c>
      <c r="C53" s="6" t="s">
        <v>297</v>
      </c>
      <c r="D53" s="6">
        <v>2</v>
      </c>
      <c r="E53" s="1">
        <v>1</v>
      </c>
      <c r="F53" s="3">
        <v>1</v>
      </c>
      <c r="G53" s="16">
        <v>7</v>
      </c>
      <c r="H53" s="6">
        <v>12</v>
      </c>
      <c r="I53" s="4">
        <v>9</v>
      </c>
      <c r="J53" s="6">
        <v>21107</v>
      </c>
      <c r="K53" s="6" t="s">
        <v>119</v>
      </c>
      <c r="L53" s="6" t="s">
        <v>15</v>
      </c>
      <c r="M53" s="6" t="s">
        <v>22</v>
      </c>
      <c r="N53" s="9">
        <v>43626</v>
      </c>
      <c r="O53" s="6">
        <v>63</v>
      </c>
      <c r="P53" s="9">
        <v>43681</v>
      </c>
      <c r="Q53" s="9">
        <v>43683</v>
      </c>
      <c r="R53" s="6">
        <v>55</v>
      </c>
      <c r="S53" s="6">
        <v>57</v>
      </c>
      <c r="T53" s="6">
        <v>230</v>
      </c>
      <c r="U53" s="6">
        <v>122</v>
      </c>
      <c r="V53" s="1">
        <v>21.1</v>
      </c>
      <c r="W53" s="17">
        <v>21.2</v>
      </c>
      <c r="X53" s="17">
        <v>23.7</v>
      </c>
      <c r="Y53" s="18">
        <v>23.4</v>
      </c>
      <c r="Z53" s="17">
        <v>20.5</v>
      </c>
      <c r="AA53" s="17">
        <v>19.5</v>
      </c>
      <c r="AB53" s="17">
        <v>20</v>
      </c>
      <c r="AC53" s="17">
        <v>22</v>
      </c>
      <c r="AD53" s="17">
        <v>21.4</v>
      </c>
      <c r="AE53" s="17">
        <v>18.8</v>
      </c>
      <c r="AF53" s="17">
        <v>1.8966666666666665</v>
      </c>
      <c r="AG53" s="17">
        <v>1.93</v>
      </c>
      <c r="AH53" s="17">
        <v>90.033333333333331</v>
      </c>
      <c r="AI53" s="17">
        <v>114.83</v>
      </c>
      <c r="AJ53" s="17">
        <v>109.17</v>
      </c>
      <c r="AK53" s="19">
        <v>43757</v>
      </c>
      <c r="AL53" s="1">
        <v>6.9581012800000002</v>
      </c>
      <c r="AM53" s="1">
        <v>22.8</v>
      </c>
      <c r="AN53" s="1">
        <v>60.1</v>
      </c>
      <c r="AO53" s="1">
        <v>7.8</v>
      </c>
      <c r="AP53" s="1">
        <v>37</v>
      </c>
      <c r="AQ53" s="40">
        <v>7.8</v>
      </c>
      <c r="AR53" s="40">
        <v>9.4</v>
      </c>
      <c r="AS53" s="40">
        <v>4.7</v>
      </c>
      <c r="AT53" s="40">
        <v>69.400000000000006</v>
      </c>
      <c r="AU53" s="40">
        <v>1.1419999999999999</v>
      </c>
      <c r="AV53" s="40" t="s">
        <v>435</v>
      </c>
      <c r="AW53" s="40">
        <v>9.52</v>
      </c>
      <c r="AX53" s="70" t="s">
        <v>488</v>
      </c>
      <c r="AY53" s="71" t="s">
        <v>447</v>
      </c>
      <c r="AZ53" s="72">
        <v>2.97</v>
      </c>
      <c r="BA53" s="73">
        <v>79</v>
      </c>
      <c r="BB53" s="72">
        <v>7</v>
      </c>
      <c r="BC53" s="73">
        <v>38</v>
      </c>
      <c r="BD53" s="73">
        <v>3262</v>
      </c>
      <c r="BE53" s="73">
        <v>730</v>
      </c>
      <c r="BF53" s="73">
        <v>183</v>
      </c>
      <c r="BG53" s="73">
        <v>21</v>
      </c>
      <c r="BH53" s="73">
        <v>27</v>
      </c>
    </row>
    <row r="54" spans="1:60" x14ac:dyDescent="0.25">
      <c r="A54" s="15" t="s">
        <v>295</v>
      </c>
      <c r="B54" s="15">
        <v>2019</v>
      </c>
      <c r="C54" s="6" t="s">
        <v>297</v>
      </c>
      <c r="D54" s="6">
        <v>2</v>
      </c>
      <c r="E54" s="1">
        <v>1</v>
      </c>
      <c r="F54" s="3">
        <v>1</v>
      </c>
      <c r="G54" s="16">
        <v>8</v>
      </c>
      <c r="H54" s="6">
        <v>12</v>
      </c>
      <c r="I54" s="4">
        <v>13</v>
      </c>
      <c r="J54" s="6">
        <v>21108</v>
      </c>
      <c r="K54" s="6" t="s">
        <v>120</v>
      </c>
      <c r="L54" s="6" t="s">
        <v>442</v>
      </c>
      <c r="M54" s="6" t="s">
        <v>1</v>
      </c>
      <c r="N54" s="9">
        <v>43626</v>
      </c>
      <c r="O54" s="6">
        <v>67</v>
      </c>
      <c r="P54" s="9">
        <v>43681</v>
      </c>
      <c r="Q54" s="9">
        <v>43682</v>
      </c>
      <c r="R54" s="6">
        <v>55</v>
      </c>
      <c r="S54" s="6">
        <v>56</v>
      </c>
      <c r="T54" s="6">
        <v>267</v>
      </c>
      <c r="U54" s="6">
        <v>120</v>
      </c>
      <c r="V54" s="1">
        <v>26.6</v>
      </c>
      <c r="W54" s="17">
        <v>23.5</v>
      </c>
      <c r="X54" s="17">
        <v>21.1</v>
      </c>
      <c r="Y54" s="18">
        <v>25.4</v>
      </c>
      <c r="Z54" s="17">
        <v>20.8</v>
      </c>
      <c r="AA54" s="17">
        <v>21.6</v>
      </c>
      <c r="AB54" s="17">
        <v>20.8</v>
      </c>
      <c r="AC54" s="17">
        <v>18.8</v>
      </c>
      <c r="AD54" s="17">
        <v>22.4</v>
      </c>
      <c r="AE54" s="17">
        <v>18.3</v>
      </c>
      <c r="AF54" s="17">
        <v>1.91</v>
      </c>
      <c r="AG54" s="17">
        <v>1.9533333333333334</v>
      </c>
      <c r="AH54" s="17">
        <v>97.47</v>
      </c>
      <c r="AI54" s="17">
        <v>116.33</v>
      </c>
      <c r="AJ54" s="17">
        <v>111</v>
      </c>
      <c r="AK54" s="19">
        <v>43757</v>
      </c>
      <c r="AL54" s="1">
        <v>6.3956472</v>
      </c>
      <c r="AM54" s="1">
        <v>22</v>
      </c>
      <c r="AN54" s="1">
        <v>58.4</v>
      </c>
      <c r="AO54" s="1">
        <v>8.1</v>
      </c>
      <c r="AP54" s="1">
        <v>60</v>
      </c>
      <c r="AQ54" s="40">
        <v>8.4</v>
      </c>
      <c r="AR54" s="40">
        <v>7.5</v>
      </c>
      <c r="AS54" s="40">
        <v>2.9</v>
      </c>
      <c r="AT54" s="40">
        <v>74</v>
      </c>
      <c r="AU54" s="40">
        <v>1.2529999999999999</v>
      </c>
      <c r="AV54" s="40">
        <v>59.2</v>
      </c>
      <c r="AW54" s="40">
        <v>10.08</v>
      </c>
      <c r="AX54" s="70" t="s">
        <v>489</v>
      </c>
      <c r="AY54" s="71" t="s">
        <v>447</v>
      </c>
      <c r="AZ54" s="72">
        <v>3.2</v>
      </c>
      <c r="BA54" s="73">
        <v>82</v>
      </c>
      <c r="BB54" s="72">
        <v>7</v>
      </c>
      <c r="BC54" s="73">
        <v>31</v>
      </c>
      <c r="BD54" s="73">
        <v>3166</v>
      </c>
      <c r="BE54" s="73">
        <v>717</v>
      </c>
      <c r="BF54" s="73">
        <v>147</v>
      </c>
      <c r="BG54" s="73">
        <v>22</v>
      </c>
      <c r="BH54" s="73">
        <v>17</v>
      </c>
    </row>
    <row r="55" spans="1:60" x14ac:dyDescent="0.25">
      <c r="A55" s="15" t="s">
        <v>295</v>
      </c>
      <c r="B55" s="15">
        <v>2019</v>
      </c>
      <c r="C55" s="6" t="s">
        <v>297</v>
      </c>
      <c r="D55" s="6">
        <v>2</v>
      </c>
      <c r="E55" s="1">
        <v>1</v>
      </c>
      <c r="F55" s="3">
        <v>1</v>
      </c>
      <c r="G55" s="16">
        <v>3</v>
      </c>
      <c r="H55" s="6">
        <v>12</v>
      </c>
      <c r="I55" s="4">
        <v>17</v>
      </c>
      <c r="J55" s="6">
        <v>21103</v>
      </c>
      <c r="K55" s="6" t="s">
        <v>115</v>
      </c>
      <c r="L55" s="6" t="s">
        <v>13</v>
      </c>
      <c r="M55" s="6" t="s">
        <v>22</v>
      </c>
      <c r="N55" s="9">
        <v>43626</v>
      </c>
      <c r="O55" s="6">
        <v>69</v>
      </c>
      <c r="P55" s="9">
        <v>43681</v>
      </c>
      <c r="Q55" s="9">
        <v>43683</v>
      </c>
      <c r="R55" s="6">
        <v>55</v>
      </c>
      <c r="S55" s="6">
        <v>57</v>
      </c>
      <c r="T55" s="6">
        <v>271</v>
      </c>
      <c r="U55" s="6">
        <v>130</v>
      </c>
      <c r="V55" s="1">
        <v>24.8</v>
      </c>
      <c r="W55" s="17">
        <v>21.5</v>
      </c>
      <c r="X55" s="17">
        <v>23.5</v>
      </c>
      <c r="Y55" s="18">
        <v>25.5</v>
      </c>
      <c r="Z55" s="17">
        <v>20.8</v>
      </c>
      <c r="AA55" s="17">
        <v>24.2</v>
      </c>
      <c r="AB55" s="17">
        <v>19.8</v>
      </c>
      <c r="AC55" s="17">
        <v>22.8</v>
      </c>
      <c r="AD55" s="17">
        <v>24.1</v>
      </c>
      <c r="AE55" s="17">
        <v>19.600000000000001</v>
      </c>
      <c r="AF55" s="17">
        <v>1.9266666666666665</v>
      </c>
      <c r="AG55" s="17">
        <v>1.96</v>
      </c>
      <c r="AH55" s="17">
        <v>90.916666666666671</v>
      </c>
      <c r="AI55" s="17">
        <v>96.33</v>
      </c>
      <c r="AJ55" s="17">
        <v>93.67</v>
      </c>
      <c r="AK55" s="19">
        <v>43757</v>
      </c>
      <c r="AL55" s="1">
        <v>8.0285783999999989</v>
      </c>
      <c r="AM55" s="1">
        <v>24.2</v>
      </c>
      <c r="AN55" s="1">
        <v>60.2</v>
      </c>
      <c r="AO55" s="1">
        <v>8.3000000000000007</v>
      </c>
      <c r="AP55" s="1">
        <v>85</v>
      </c>
      <c r="AQ55" s="40">
        <v>8.1</v>
      </c>
      <c r="AR55" s="40">
        <v>9.4</v>
      </c>
      <c r="AS55" s="40">
        <v>3</v>
      </c>
      <c r="AT55" s="40">
        <v>72.400000000000006</v>
      </c>
      <c r="AU55" s="40">
        <v>1.2929999999999999</v>
      </c>
      <c r="AV55" s="40">
        <v>62.2</v>
      </c>
      <c r="AW55" s="40">
        <v>10.06</v>
      </c>
      <c r="AX55" s="70" t="s">
        <v>490</v>
      </c>
      <c r="AY55" s="71" t="s">
        <v>447</v>
      </c>
      <c r="AZ55" s="72">
        <v>3.09</v>
      </c>
      <c r="BA55" s="73">
        <v>81</v>
      </c>
      <c r="BB55" s="72">
        <v>6</v>
      </c>
      <c r="BC55" s="73">
        <v>30</v>
      </c>
      <c r="BD55" s="73">
        <v>2569</v>
      </c>
      <c r="BE55" s="73">
        <v>620</v>
      </c>
      <c r="BF55" s="73">
        <v>156</v>
      </c>
      <c r="BG55" s="73">
        <v>18</v>
      </c>
      <c r="BH55" s="73">
        <v>24</v>
      </c>
    </row>
    <row r="56" spans="1:60" x14ac:dyDescent="0.25">
      <c r="A56" s="15" t="s">
        <v>295</v>
      </c>
      <c r="B56" s="15">
        <v>2019</v>
      </c>
      <c r="C56" s="6" t="s">
        <v>297</v>
      </c>
      <c r="D56" s="6">
        <v>2</v>
      </c>
      <c r="E56" s="1">
        <v>1</v>
      </c>
      <c r="F56" s="3">
        <v>1</v>
      </c>
      <c r="G56" s="16">
        <v>4</v>
      </c>
      <c r="H56" s="6">
        <v>12</v>
      </c>
      <c r="I56" s="4">
        <v>21</v>
      </c>
      <c r="J56" s="6">
        <v>21104</v>
      </c>
      <c r="K56" s="6" t="s">
        <v>116</v>
      </c>
      <c r="L56" s="6" t="s">
        <v>17</v>
      </c>
      <c r="M56" s="6" t="s">
        <v>22</v>
      </c>
      <c r="N56" s="9">
        <v>43626</v>
      </c>
      <c r="O56" s="6">
        <v>66</v>
      </c>
      <c r="P56" s="9">
        <v>43683</v>
      </c>
      <c r="Q56" s="9">
        <v>43684</v>
      </c>
      <c r="R56" s="6">
        <v>57</v>
      </c>
      <c r="S56" s="6">
        <v>58</v>
      </c>
      <c r="T56" s="6">
        <v>284</v>
      </c>
      <c r="U56" s="6">
        <v>143</v>
      </c>
      <c r="V56" s="1">
        <v>20.8</v>
      </c>
      <c r="W56" s="17">
        <v>20.3</v>
      </c>
      <c r="X56" s="17">
        <v>21.4</v>
      </c>
      <c r="Y56" s="18">
        <v>20.7</v>
      </c>
      <c r="Z56" s="17">
        <v>23.6</v>
      </c>
      <c r="AA56" s="17">
        <v>20.2</v>
      </c>
      <c r="AB56" s="17">
        <v>19</v>
      </c>
      <c r="AC56" s="17">
        <v>20.7</v>
      </c>
      <c r="AD56" s="17">
        <v>19.100000000000001</v>
      </c>
      <c r="AE56" s="17">
        <v>21.9</v>
      </c>
      <c r="AF56" s="17">
        <v>1.8833333333333333</v>
      </c>
      <c r="AG56" s="17">
        <v>1.9333333333333333</v>
      </c>
      <c r="AH56" s="17">
        <v>98.896666666666661</v>
      </c>
      <c r="AI56" s="17">
        <v>97.67</v>
      </c>
      <c r="AJ56" s="17">
        <v>90.67</v>
      </c>
      <c r="AK56" s="19">
        <v>43757</v>
      </c>
      <c r="AL56" s="1">
        <v>8.5320655199999997</v>
      </c>
      <c r="AM56" s="1">
        <v>29.1</v>
      </c>
      <c r="AN56" s="1">
        <v>57</v>
      </c>
      <c r="AO56" s="1">
        <v>7.7</v>
      </c>
      <c r="AP56" s="1">
        <v>108</v>
      </c>
      <c r="AQ56" s="40">
        <v>8</v>
      </c>
      <c r="AR56" s="40">
        <v>7.6</v>
      </c>
      <c r="AS56" s="40">
        <v>3.3</v>
      </c>
      <c r="AT56" s="40">
        <v>73.3</v>
      </c>
      <c r="AU56" s="40">
        <v>1.244</v>
      </c>
      <c r="AV56" s="40">
        <v>58.4</v>
      </c>
      <c r="AW56" s="40">
        <v>9.99</v>
      </c>
      <c r="AX56" s="70" t="s">
        <v>469</v>
      </c>
      <c r="AY56" s="71" t="s">
        <v>450</v>
      </c>
      <c r="AZ56" s="72">
        <v>3.1</v>
      </c>
      <c r="BA56" s="73">
        <v>81</v>
      </c>
      <c r="BB56" s="72">
        <v>6</v>
      </c>
      <c r="BC56" s="73">
        <v>16</v>
      </c>
      <c r="BD56" s="73">
        <v>2889</v>
      </c>
      <c r="BE56" s="73">
        <v>693</v>
      </c>
      <c r="BF56" s="73">
        <v>131</v>
      </c>
      <c r="BG56" s="73">
        <v>22</v>
      </c>
      <c r="BH56" s="73">
        <v>5</v>
      </c>
    </row>
    <row r="57" spans="1:60" x14ac:dyDescent="0.25">
      <c r="A57" s="15" t="s">
        <v>295</v>
      </c>
      <c r="B57" s="15">
        <v>2019</v>
      </c>
      <c r="C57" s="6" t="s">
        <v>297</v>
      </c>
      <c r="D57" s="6">
        <v>2</v>
      </c>
      <c r="E57" s="1">
        <v>1</v>
      </c>
      <c r="F57" s="3">
        <v>1</v>
      </c>
      <c r="G57" s="16">
        <v>2</v>
      </c>
      <c r="H57" s="6">
        <v>12</v>
      </c>
      <c r="I57" s="4">
        <v>25</v>
      </c>
      <c r="J57" s="6">
        <v>21102</v>
      </c>
      <c r="K57" s="6" t="s">
        <v>114</v>
      </c>
      <c r="L57" s="6" t="s">
        <v>16</v>
      </c>
      <c r="M57" s="6" t="s">
        <v>22</v>
      </c>
      <c r="N57" s="9">
        <v>43626</v>
      </c>
      <c r="O57" s="6">
        <v>66</v>
      </c>
      <c r="P57" s="9">
        <v>43683</v>
      </c>
      <c r="Q57" s="9">
        <v>43684</v>
      </c>
      <c r="R57" s="6">
        <v>57</v>
      </c>
      <c r="S57" s="6">
        <v>58</v>
      </c>
      <c r="T57" s="6">
        <v>251</v>
      </c>
      <c r="U57" s="6">
        <v>130</v>
      </c>
      <c r="V57" s="1">
        <v>25.4</v>
      </c>
      <c r="W57" s="17">
        <v>23.1</v>
      </c>
      <c r="X57" s="17">
        <v>24.7</v>
      </c>
      <c r="Y57" s="18">
        <v>24.7</v>
      </c>
      <c r="Z57" s="17">
        <v>24.3</v>
      </c>
      <c r="AA57" s="17">
        <v>22.6</v>
      </c>
      <c r="AB57" s="17">
        <v>20.7</v>
      </c>
      <c r="AC57" s="17">
        <v>22.2</v>
      </c>
      <c r="AD57" s="17">
        <v>23</v>
      </c>
      <c r="AE57" s="17">
        <v>22</v>
      </c>
      <c r="AF57" s="17">
        <v>1.92</v>
      </c>
      <c r="AG57" s="17">
        <v>1.95</v>
      </c>
      <c r="AH57" s="17">
        <v>93.51</v>
      </c>
      <c r="AI57" s="17">
        <v>104.5</v>
      </c>
      <c r="AJ57" s="17">
        <v>98</v>
      </c>
      <c r="AK57" s="19">
        <v>43757</v>
      </c>
      <c r="AL57" s="1">
        <v>11.08578848</v>
      </c>
      <c r="AM57" s="1">
        <v>32.4</v>
      </c>
      <c r="AN57" s="1">
        <v>57.4</v>
      </c>
      <c r="AO57" s="1">
        <v>8.6</v>
      </c>
      <c r="AP57" s="1">
        <v>133</v>
      </c>
      <c r="AQ57" s="40">
        <v>7.9</v>
      </c>
      <c r="AR57" s="40">
        <v>9.1999999999999993</v>
      </c>
      <c r="AS57" s="40">
        <v>3.4</v>
      </c>
      <c r="AT57" s="40">
        <v>71.8</v>
      </c>
      <c r="AU57" s="40">
        <v>1.27</v>
      </c>
      <c r="AV57" s="40">
        <v>59.9</v>
      </c>
      <c r="AW57" s="40">
        <v>9.91</v>
      </c>
      <c r="AX57" s="70" t="s">
        <v>491</v>
      </c>
      <c r="AY57" s="71" t="s">
        <v>447</v>
      </c>
      <c r="AZ57" s="72">
        <v>3.28</v>
      </c>
      <c r="BA57" s="73">
        <v>83</v>
      </c>
      <c r="BB57" s="72">
        <v>6</v>
      </c>
      <c r="BC57" s="73">
        <v>15</v>
      </c>
      <c r="BD57" s="73">
        <v>2854</v>
      </c>
      <c r="BE57" s="73">
        <v>631</v>
      </c>
      <c r="BF57" s="73">
        <v>116</v>
      </c>
      <c r="BG57" s="73">
        <v>21</v>
      </c>
      <c r="BH57" s="73">
        <v>7</v>
      </c>
    </row>
    <row r="58" spans="1:60" x14ac:dyDescent="0.25">
      <c r="A58" s="15" t="s">
        <v>295</v>
      </c>
      <c r="B58" s="15">
        <v>2019</v>
      </c>
      <c r="C58" s="6" t="s">
        <v>297</v>
      </c>
      <c r="D58" s="6">
        <v>2</v>
      </c>
      <c r="E58" s="1">
        <v>1</v>
      </c>
      <c r="F58" s="3">
        <v>1</v>
      </c>
      <c r="G58" s="16">
        <v>5</v>
      </c>
      <c r="H58" s="6">
        <v>12</v>
      </c>
      <c r="I58" s="4">
        <v>29</v>
      </c>
      <c r="J58" s="6">
        <v>21105</v>
      </c>
      <c r="K58" s="6" t="s">
        <v>117</v>
      </c>
      <c r="L58" s="6" t="s">
        <v>12</v>
      </c>
      <c r="M58" s="6" t="s">
        <v>22</v>
      </c>
      <c r="N58" s="9">
        <v>43626</v>
      </c>
      <c r="O58" s="6">
        <v>67</v>
      </c>
      <c r="P58" s="9">
        <v>43681</v>
      </c>
      <c r="Q58" s="9">
        <v>43682</v>
      </c>
      <c r="R58" s="6">
        <v>55</v>
      </c>
      <c r="S58" s="6">
        <v>56</v>
      </c>
      <c r="T58" s="6">
        <v>246</v>
      </c>
      <c r="U58" s="6">
        <v>122</v>
      </c>
      <c r="V58" s="1">
        <v>23.1</v>
      </c>
      <c r="W58" s="17">
        <v>20.100000000000001</v>
      </c>
      <c r="X58" s="17">
        <v>22.6</v>
      </c>
      <c r="Y58" s="18">
        <v>23.9</v>
      </c>
      <c r="Z58" s="17">
        <v>23.6</v>
      </c>
      <c r="AA58" s="17">
        <v>21.5</v>
      </c>
      <c r="AB58" s="17">
        <v>18</v>
      </c>
      <c r="AC58" s="17">
        <v>20.7</v>
      </c>
      <c r="AD58" s="17">
        <v>21.8</v>
      </c>
      <c r="AE58" s="17">
        <v>22.1</v>
      </c>
      <c r="AF58" s="17">
        <v>1.86</v>
      </c>
      <c r="AG58" s="17">
        <v>1.92</v>
      </c>
      <c r="AH58" s="17">
        <v>96.016666666666666</v>
      </c>
      <c r="AI58" s="17">
        <v>116.83</v>
      </c>
      <c r="AJ58" s="17">
        <v>112.17</v>
      </c>
      <c r="AK58" s="19">
        <v>43757</v>
      </c>
      <c r="AL58" s="1">
        <v>7.1985050399999997</v>
      </c>
      <c r="AM58" s="1">
        <v>23.8</v>
      </c>
      <c r="AN58" s="1">
        <v>60.3</v>
      </c>
      <c r="AO58" s="1">
        <v>7.6</v>
      </c>
      <c r="AP58" s="1">
        <v>156</v>
      </c>
      <c r="AQ58" s="40">
        <v>8</v>
      </c>
      <c r="AR58" s="40">
        <v>8.8000000000000007</v>
      </c>
      <c r="AS58" s="40">
        <v>3.5</v>
      </c>
      <c r="AT58" s="40">
        <v>72.3</v>
      </c>
      <c r="AU58" s="40">
        <v>1.28</v>
      </c>
      <c r="AV58" s="40">
        <v>60.5</v>
      </c>
      <c r="AW58" s="40">
        <v>10.029999999999999</v>
      </c>
      <c r="AX58" s="70" t="s">
        <v>492</v>
      </c>
      <c r="AY58" s="71" t="s">
        <v>450</v>
      </c>
      <c r="AZ58" s="72">
        <v>3.76</v>
      </c>
      <c r="BA58" s="73">
        <v>88</v>
      </c>
      <c r="BB58" s="72">
        <v>7</v>
      </c>
      <c r="BC58" s="73">
        <v>23</v>
      </c>
      <c r="BD58" s="73">
        <v>3002</v>
      </c>
      <c r="BE58" s="73">
        <v>637</v>
      </c>
      <c r="BF58" s="73">
        <v>119</v>
      </c>
      <c r="BG58" s="73">
        <v>22</v>
      </c>
      <c r="BH58" s="73">
        <v>11</v>
      </c>
    </row>
    <row r="59" spans="1:60" x14ac:dyDescent="0.25">
      <c r="A59" s="15" t="s">
        <v>295</v>
      </c>
      <c r="B59" s="15">
        <v>2019</v>
      </c>
      <c r="C59" s="6" t="s">
        <v>297</v>
      </c>
      <c r="D59" s="6">
        <v>2</v>
      </c>
      <c r="E59" s="1">
        <v>1</v>
      </c>
      <c r="F59" s="3">
        <v>1</v>
      </c>
      <c r="G59" s="16">
        <v>9</v>
      </c>
      <c r="H59" s="6">
        <v>12</v>
      </c>
      <c r="I59" s="4">
        <v>33</v>
      </c>
      <c r="J59" s="6">
        <v>21109</v>
      </c>
      <c r="K59" s="6" t="s">
        <v>121</v>
      </c>
      <c r="L59" s="6" t="s">
        <v>440</v>
      </c>
      <c r="M59" s="6" t="s">
        <v>21</v>
      </c>
      <c r="N59" s="9">
        <v>43626</v>
      </c>
      <c r="O59" s="6">
        <v>62</v>
      </c>
      <c r="P59" s="9">
        <v>43682</v>
      </c>
      <c r="Q59" s="9">
        <v>43684</v>
      </c>
      <c r="R59" s="6">
        <v>56</v>
      </c>
      <c r="S59" s="6">
        <v>58</v>
      </c>
      <c r="T59" s="6">
        <v>233</v>
      </c>
      <c r="U59" s="6">
        <v>118</v>
      </c>
      <c r="V59" s="1">
        <v>24.4</v>
      </c>
      <c r="W59" s="17">
        <v>22.4</v>
      </c>
      <c r="X59" s="17">
        <v>25.4</v>
      </c>
      <c r="Y59" s="18">
        <v>23.1</v>
      </c>
      <c r="Z59" s="17">
        <v>22.3</v>
      </c>
      <c r="AA59" s="17">
        <v>21.6</v>
      </c>
      <c r="AB59" s="17">
        <v>20.3</v>
      </c>
      <c r="AC59" s="17">
        <v>22.5</v>
      </c>
      <c r="AD59" s="17">
        <v>21</v>
      </c>
      <c r="AE59" s="17">
        <v>20.8</v>
      </c>
      <c r="AF59" s="17">
        <v>1.9266666666666665</v>
      </c>
      <c r="AG59" s="17">
        <v>1.9433333333333334</v>
      </c>
      <c r="AH59" s="17">
        <v>78.97</v>
      </c>
      <c r="AI59" s="17">
        <v>113.17</v>
      </c>
      <c r="AJ59" s="17">
        <v>104.33</v>
      </c>
      <c r="AK59" s="19">
        <v>43757</v>
      </c>
      <c r="AL59" s="1">
        <v>9.1398788</v>
      </c>
      <c r="AM59" s="1">
        <v>30.1</v>
      </c>
      <c r="AN59" s="1">
        <v>49.3</v>
      </c>
      <c r="AO59" s="1">
        <v>6.9</v>
      </c>
      <c r="AP59" s="1">
        <v>181</v>
      </c>
      <c r="AQ59" s="40">
        <v>8.1</v>
      </c>
      <c r="AR59" s="40">
        <v>8.6999999999999993</v>
      </c>
      <c r="AS59" s="40">
        <v>3.4</v>
      </c>
      <c r="AT59" s="40">
        <v>72.400000000000006</v>
      </c>
      <c r="AU59" s="40">
        <v>1.2729999999999999</v>
      </c>
      <c r="AV59" s="40">
        <v>60.5</v>
      </c>
      <c r="AW59" s="40">
        <v>9.99</v>
      </c>
      <c r="AX59" s="70" t="s">
        <v>493</v>
      </c>
      <c r="AY59" s="71" t="s">
        <v>447</v>
      </c>
      <c r="AZ59" s="72">
        <v>3.63</v>
      </c>
      <c r="BA59" s="73">
        <v>86</v>
      </c>
      <c r="BB59" s="72">
        <v>7</v>
      </c>
      <c r="BC59" s="73">
        <v>23</v>
      </c>
      <c r="BD59" s="73">
        <v>2831</v>
      </c>
      <c r="BE59" s="73">
        <v>577</v>
      </c>
      <c r="BF59" s="73">
        <v>128</v>
      </c>
      <c r="BG59" s="73">
        <v>21</v>
      </c>
      <c r="BH59" s="73">
        <v>12</v>
      </c>
    </row>
    <row r="60" spans="1:60" x14ac:dyDescent="0.25">
      <c r="A60" s="15" t="s">
        <v>295</v>
      </c>
      <c r="B60" s="15">
        <v>2019</v>
      </c>
      <c r="C60" s="6" t="s">
        <v>297</v>
      </c>
      <c r="D60" s="6">
        <v>2</v>
      </c>
      <c r="E60" s="1">
        <v>1</v>
      </c>
      <c r="F60" s="3">
        <v>1</v>
      </c>
      <c r="G60" s="16">
        <v>10</v>
      </c>
      <c r="H60" s="6">
        <v>12</v>
      </c>
      <c r="I60" s="4">
        <v>37</v>
      </c>
      <c r="J60" s="6">
        <v>21110</v>
      </c>
      <c r="K60" s="6" t="s">
        <v>41</v>
      </c>
      <c r="L60" s="6">
        <v>17.460999999999999</v>
      </c>
      <c r="M60" s="6" t="s">
        <v>21</v>
      </c>
      <c r="N60" s="9">
        <v>43626</v>
      </c>
      <c r="O60" s="6">
        <v>63</v>
      </c>
      <c r="P60" s="9">
        <v>43682</v>
      </c>
      <c r="Q60" s="9">
        <v>43683</v>
      </c>
      <c r="R60" s="6">
        <v>56</v>
      </c>
      <c r="S60" s="6">
        <v>57</v>
      </c>
      <c r="T60" s="6">
        <v>253</v>
      </c>
      <c r="U60" s="6">
        <v>131</v>
      </c>
      <c r="V60" s="1">
        <v>23.3</v>
      </c>
      <c r="W60" s="17">
        <v>23.7</v>
      </c>
      <c r="X60" s="17">
        <v>24.2</v>
      </c>
      <c r="Y60" s="18">
        <v>22.8</v>
      </c>
      <c r="Z60" s="17">
        <v>23.3</v>
      </c>
      <c r="AA60" s="17">
        <v>20.6</v>
      </c>
      <c r="AB60" s="17">
        <v>21.6</v>
      </c>
      <c r="AC60" s="17">
        <v>22.5</v>
      </c>
      <c r="AD60" s="17">
        <v>20.3</v>
      </c>
      <c r="AE60" s="17">
        <v>20.2</v>
      </c>
      <c r="AF60" s="17">
        <v>1.9233333333333333</v>
      </c>
      <c r="AG60" s="17">
        <v>1.9533333333333334</v>
      </c>
      <c r="AH60" s="17">
        <v>91.646666666666661</v>
      </c>
      <c r="AI60" s="17">
        <v>95.5</v>
      </c>
      <c r="AJ60" s="17">
        <v>87.17</v>
      </c>
      <c r="AK60" s="19">
        <v>43757</v>
      </c>
      <c r="AL60" s="1">
        <v>7.8471416000000005</v>
      </c>
      <c r="AM60" s="1">
        <v>25.4</v>
      </c>
      <c r="AN60" s="1">
        <v>53.7</v>
      </c>
      <c r="AO60" s="1">
        <v>6.7</v>
      </c>
      <c r="AP60" s="1">
        <v>204</v>
      </c>
      <c r="AQ60" s="40">
        <v>8</v>
      </c>
      <c r="AR60" s="40">
        <v>9</v>
      </c>
      <c r="AS60" s="40">
        <v>4.5999999999999996</v>
      </c>
      <c r="AT60" s="40">
        <v>70</v>
      </c>
      <c r="AU60" s="40">
        <v>1.1419999999999999</v>
      </c>
      <c r="AV60" s="40">
        <v>53.3</v>
      </c>
      <c r="AW60" s="40">
        <v>9.57</v>
      </c>
      <c r="AX60" s="70" t="s">
        <v>494</v>
      </c>
      <c r="AY60" s="71" t="s">
        <v>450</v>
      </c>
      <c r="AZ60" s="72">
        <v>3.48</v>
      </c>
      <c r="BA60" s="73">
        <v>85</v>
      </c>
      <c r="BB60" s="72">
        <v>9</v>
      </c>
      <c r="BC60" s="73">
        <v>38</v>
      </c>
      <c r="BD60" s="73">
        <v>3097</v>
      </c>
      <c r="BE60" s="73">
        <v>645</v>
      </c>
      <c r="BF60" s="73">
        <v>160</v>
      </c>
      <c r="BG60" s="73">
        <v>23</v>
      </c>
      <c r="BH60" s="73">
        <v>23</v>
      </c>
    </row>
    <row r="61" spans="1:60" x14ac:dyDescent="0.25">
      <c r="A61" s="15" t="s">
        <v>295</v>
      </c>
      <c r="B61" s="15">
        <v>2019</v>
      </c>
      <c r="C61" s="6" t="s">
        <v>297</v>
      </c>
      <c r="D61" s="6">
        <v>2</v>
      </c>
      <c r="E61" s="1">
        <v>1</v>
      </c>
      <c r="F61" s="3">
        <v>1</v>
      </c>
      <c r="G61" s="16">
        <v>1</v>
      </c>
      <c r="H61" s="6">
        <v>12</v>
      </c>
      <c r="I61" s="4">
        <v>41</v>
      </c>
      <c r="J61" s="6">
        <v>21101</v>
      </c>
      <c r="K61" s="6" t="s">
        <v>113</v>
      </c>
      <c r="L61" s="6" t="s">
        <v>18</v>
      </c>
      <c r="M61" s="6" t="s">
        <v>22</v>
      </c>
      <c r="N61" s="9">
        <v>43626</v>
      </c>
      <c r="O61" s="6">
        <v>67</v>
      </c>
      <c r="P61" s="9">
        <v>43685</v>
      </c>
      <c r="Q61" s="9">
        <v>43686</v>
      </c>
      <c r="R61" s="6">
        <v>59</v>
      </c>
      <c r="S61" s="6">
        <v>60</v>
      </c>
      <c r="T61" s="6">
        <v>262</v>
      </c>
      <c r="U61" s="6">
        <v>119</v>
      </c>
      <c r="V61" s="1">
        <v>24</v>
      </c>
      <c r="W61" s="17">
        <v>23.8</v>
      </c>
      <c r="X61" s="17">
        <v>23.8</v>
      </c>
      <c r="Y61" s="18">
        <v>23.4</v>
      </c>
      <c r="Z61" s="17">
        <v>21.7</v>
      </c>
      <c r="AA61" s="17">
        <v>22.1</v>
      </c>
      <c r="AB61" s="17">
        <v>22.6</v>
      </c>
      <c r="AC61" s="17">
        <v>21.5</v>
      </c>
      <c r="AD61" s="17">
        <v>21.4</v>
      </c>
      <c r="AE61" s="17">
        <v>20.5</v>
      </c>
      <c r="AF61" s="17">
        <v>1.8666666666666667</v>
      </c>
      <c r="AG61" s="17">
        <v>1.9266666666666665</v>
      </c>
      <c r="AH61" s="17">
        <v>104.85333333333334</v>
      </c>
      <c r="AI61" s="17">
        <v>105.67</v>
      </c>
      <c r="AJ61" s="17">
        <v>102.33</v>
      </c>
      <c r="AK61" s="19">
        <v>43757</v>
      </c>
      <c r="AL61" s="1">
        <v>10.27839472</v>
      </c>
      <c r="AM61" s="1">
        <v>30.1</v>
      </c>
      <c r="AN61" s="1">
        <v>58.2</v>
      </c>
      <c r="AO61" s="1">
        <v>7.9</v>
      </c>
      <c r="AP61" s="1">
        <v>229</v>
      </c>
      <c r="AQ61" s="40">
        <v>7.7</v>
      </c>
      <c r="AR61" s="40">
        <v>9.9</v>
      </c>
      <c r="AS61" s="40">
        <v>4.5</v>
      </c>
      <c r="AT61" s="40">
        <v>69.3</v>
      </c>
      <c r="AU61" s="40">
        <v>1.1639999999999999</v>
      </c>
      <c r="AV61" s="40">
        <v>54.4</v>
      </c>
      <c r="AW61" s="40">
        <v>9.57</v>
      </c>
      <c r="AX61" s="70" t="s">
        <v>495</v>
      </c>
      <c r="AY61" s="71" t="s">
        <v>450</v>
      </c>
      <c r="AZ61" s="72">
        <v>3.27</v>
      </c>
      <c r="BA61" s="73">
        <v>83</v>
      </c>
      <c r="BB61" s="72">
        <v>7</v>
      </c>
      <c r="BC61" s="73">
        <v>28</v>
      </c>
      <c r="BD61" s="73">
        <v>2358</v>
      </c>
      <c r="BE61" s="73">
        <v>471</v>
      </c>
      <c r="BF61" s="73">
        <v>132</v>
      </c>
      <c r="BG61" s="73">
        <v>16</v>
      </c>
      <c r="BH61" s="73">
        <v>15</v>
      </c>
    </row>
    <row r="62" spans="1:60" x14ac:dyDescent="0.25">
      <c r="A62" s="15" t="s">
        <v>295</v>
      </c>
      <c r="B62" s="15">
        <v>2019</v>
      </c>
      <c r="C62" s="6" t="s">
        <v>297</v>
      </c>
      <c r="D62" s="6">
        <v>3</v>
      </c>
      <c r="E62" s="1">
        <v>3</v>
      </c>
      <c r="F62" s="5">
        <v>1</v>
      </c>
      <c r="G62" s="16">
        <v>5</v>
      </c>
      <c r="H62" s="6">
        <v>13</v>
      </c>
      <c r="I62" s="4">
        <v>5</v>
      </c>
      <c r="J62" s="6">
        <v>33105</v>
      </c>
      <c r="K62" s="6" t="s">
        <v>207</v>
      </c>
      <c r="L62" s="6" t="s">
        <v>12</v>
      </c>
      <c r="M62" s="6" t="s">
        <v>22</v>
      </c>
      <c r="N62" s="9">
        <v>43626</v>
      </c>
      <c r="O62" s="6">
        <v>61</v>
      </c>
      <c r="P62" s="9">
        <v>43680</v>
      </c>
      <c r="Q62" s="9">
        <v>43682</v>
      </c>
      <c r="R62" s="6">
        <v>54</v>
      </c>
      <c r="S62" s="6">
        <v>56</v>
      </c>
      <c r="T62" s="6">
        <v>260</v>
      </c>
      <c r="U62" s="6">
        <v>121</v>
      </c>
      <c r="V62" s="1">
        <v>26.6</v>
      </c>
      <c r="W62" s="17">
        <v>24.6</v>
      </c>
      <c r="X62" s="17">
        <v>25</v>
      </c>
      <c r="Y62" s="18">
        <v>22.5</v>
      </c>
      <c r="Z62" s="17">
        <v>27</v>
      </c>
      <c r="AA62" s="17">
        <v>24.1</v>
      </c>
      <c r="AB62" s="17">
        <v>21.7</v>
      </c>
      <c r="AC62" s="17">
        <v>22.9</v>
      </c>
      <c r="AD62" s="17">
        <v>20.9</v>
      </c>
      <c r="AE62" s="17">
        <v>23.7</v>
      </c>
      <c r="AF62" s="17">
        <v>1.89</v>
      </c>
      <c r="AG62" s="17">
        <v>1.9333333333333333</v>
      </c>
      <c r="AH62" s="17">
        <v>93.213333333333338</v>
      </c>
      <c r="AI62" s="17">
        <v>124</v>
      </c>
      <c r="AJ62" s="17">
        <v>116</v>
      </c>
      <c r="AK62" s="19">
        <v>43757</v>
      </c>
      <c r="AL62" s="1">
        <v>8.2326947999999991</v>
      </c>
      <c r="AM62" s="1">
        <v>22</v>
      </c>
      <c r="AN62" s="1">
        <v>61.1</v>
      </c>
      <c r="AO62" s="1">
        <v>7.9</v>
      </c>
      <c r="AP62" s="1">
        <v>13</v>
      </c>
      <c r="AQ62" s="40">
        <v>7.9</v>
      </c>
      <c r="AR62" s="40">
        <v>9.9</v>
      </c>
      <c r="AS62" s="40">
        <v>3.6</v>
      </c>
      <c r="AT62" s="40">
        <v>71</v>
      </c>
      <c r="AU62" s="40">
        <v>1.28</v>
      </c>
      <c r="AV62" s="40">
        <v>61</v>
      </c>
      <c r="AW62" s="40">
        <v>9.92</v>
      </c>
      <c r="AX62" s="70" t="s">
        <v>496</v>
      </c>
      <c r="AY62" s="71" t="s">
        <v>461</v>
      </c>
      <c r="AZ62" s="72">
        <v>2.86</v>
      </c>
      <c r="BA62" s="73">
        <v>77</v>
      </c>
      <c r="BB62" s="72">
        <v>6</v>
      </c>
      <c r="BC62" s="73">
        <v>22</v>
      </c>
      <c r="BD62" s="73">
        <v>2622</v>
      </c>
      <c r="BE62" s="73">
        <v>591</v>
      </c>
      <c r="BF62" s="73">
        <v>129</v>
      </c>
      <c r="BG62" s="73">
        <v>17</v>
      </c>
      <c r="BH62" s="73">
        <v>15</v>
      </c>
    </row>
    <row r="63" spans="1:60" x14ac:dyDescent="0.25">
      <c r="A63" s="15" t="s">
        <v>295</v>
      </c>
      <c r="B63" s="15">
        <v>2019</v>
      </c>
      <c r="C63" s="6" t="s">
        <v>297</v>
      </c>
      <c r="D63" s="6">
        <v>3</v>
      </c>
      <c r="E63" s="1">
        <v>3</v>
      </c>
      <c r="F63" s="5">
        <v>1</v>
      </c>
      <c r="G63" s="16">
        <v>9</v>
      </c>
      <c r="H63" s="6">
        <v>13</v>
      </c>
      <c r="I63" s="4">
        <v>9</v>
      </c>
      <c r="J63" s="6">
        <v>33109</v>
      </c>
      <c r="K63" s="6" t="s">
        <v>211</v>
      </c>
      <c r="L63" s="6" t="s">
        <v>440</v>
      </c>
      <c r="M63" s="6" t="s">
        <v>21</v>
      </c>
      <c r="N63" s="9">
        <v>43626</v>
      </c>
      <c r="O63" s="6">
        <v>64</v>
      </c>
      <c r="P63" s="9">
        <v>43680</v>
      </c>
      <c r="Q63" s="9">
        <v>43681</v>
      </c>
      <c r="R63" s="6">
        <v>54</v>
      </c>
      <c r="S63" s="6">
        <v>55</v>
      </c>
      <c r="T63" s="6">
        <v>247</v>
      </c>
      <c r="U63" s="6">
        <v>135</v>
      </c>
      <c r="V63" s="1">
        <v>19.100000000000001</v>
      </c>
      <c r="W63" s="17">
        <v>21.1</v>
      </c>
      <c r="X63" s="17">
        <v>22.33</v>
      </c>
      <c r="Y63" s="18">
        <v>23.07</v>
      </c>
      <c r="Z63" s="17">
        <v>23.94</v>
      </c>
      <c r="AA63" s="17">
        <v>17.100000000000001</v>
      </c>
      <c r="AB63" s="17">
        <v>19.600000000000001</v>
      </c>
      <c r="AC63" s="17">
        <v>20.97</v>
      </c>
      <c r="AD63" s="17">
        <v>21.67</v>
      </c>
      <c r="AE63" s="17">
        <v>22.12</v>
      </c>
      <c r="AF63" s="17">
        <v>1.9033333333333333</v>
      </c>
      <c r="AG63" s="17">
        <v>1.9433333333333334</v>
      </c>
      <c r="AH63" s="17">
        <v>103.22666666666666</v>
      </c>
      <c r="AI63" s="17">
        <v>107.5</v>
      </c>
      <c r="AJ63" s="17">
        <v>102.83</v>
      </c>
      <c r="AK63" s="19">
        <v>43757</v>
      </c>
      <c r="AL63" s="1">
        <v>8.8087566400000004</v>
      </c>
      <c r="AM63" s="1">
        <v>28.8</v>
      </c>
      <c r="AN63" s="1">
        <v>48.8</v>
      </c>
      <c r="AO63" s="1">
        <v>7</v>
      </c>
      <c r="AP63" s="1">
        <v>36</v>
      </c>
      <c r="AQ63" s="40">
        <v>7.9</v>
      </c>
      <c r="AR63" s="40">
        <v>9.3000000000000007</v>
      </c>
      <c r="AS63" s="40">
        <v>3.6</v>
      </c>
      <c r="AT63" s="40">
        <v>71.8</v>
      </c>
      <c r="AU63" s="40">
        <v>1.296</v>
      </c>
      <c r="AV63" s="40">
        <v>60.4</v>
      </c>
      <c r="AW63" s="40">
        <v>10.06</v>
      </c>
      <c r="AX63" s="70" t="s">
        <v>497</v>
      </c>
      <c r="AY63" s="71" t="s">
        <v>450</v>
      </c>
      <c r="AZ63" s="72">
        <v>2.66</v>
      </c>
      <c r="BA63" s="73">
        <v>73</v>
      </c>
      <c r="BB63" s="72">
        <v>6</v>
      </c>
      <c r="BC63" s="73">
        <v>51</v>
      </c>
      <c r="BD63" s="73">
        <v>2301</v>
      </c>
      <c r="BE63" s="73">
        <v>478</v>
      </c>
      <c r="BF63" s="73">
        <v>130</v>
      </c>
      <c r="BG63" s="73">
        <v>16</v>
      </c>
      <c r="BH63" s="73">
        <v>39</v>
      </c>
    </row>
    <row r="64" spans="1:60" x14ac:dyDescent="0.25">
      <c r="A64" s="15" t="s">
        <v>295</v>
      </c>
      <c r="B64" s="15">
        <v>2019</v>
      </c>
      <c r="C64" s="6" t="s">
        <v>297</v>
      </c>
      <c r="D64" s="6">
        <v>3</v>
      </c>
      <c r="E64" s="1">
        <v>3</v>
      </c>
      <c r="F64" s="5">
        <v>1</v>
      </c>
      <c r="G64" s="16">
        <v>7</v>
      </c>
      <c r="H64" s="6">
        <v>13</v>
      </c>
      <c r="I64" s="4">
        <v>13</v>
      </c>
      <c r="J64" s="6">
        <v>33107</v>
      </c>
      <c r="K64" s="6" t="s">
        <v>209</v>
      </c>
      <c r="L64" s="6" t="s">
        <v>15</v>
      </c>
      <c r="M64" s="6" t="s">
        <v>22</v>
      </c>
      <c r="N64" s="9">
        <v>43626</v>
      </c>
      <c r="O64" s="6">
        <v>58</v>
      </c>
      <c r="P64" s="9">
        <v>43681</v>
      </c>
      <c r="Q64" s="9">
        <v>43683</v>
      </c>
      <c r="R64" s="6">
        <v>55</v>
      </c>
      <c r="S64" s="6">
        <v>57</v>
      </c>
      <c r="T64" s="6">
        <v>254</v>
      </c>
      <c r="U64" s="6">
        <v>114</v>
      </c>
      <c r="V64" s="1">
        <v>27.73</v>
      </c>
      <c r="W64" s="17">
        <v>23.67</v>
      </c>
      <c r="X64" s="17">
        <v>21.21</v>
      </c>
      <c r="Y64" s="18">
        <v>23.57</v>
      </c>
      <c r="Z64" s="17">
        <v>22.85</v>
      </c>
      <c r="AA64" s="17">
        <v>25.14</v>
      </c>
      <c r="AB64" s="17">
        <v>21.89</v>
      </c>
      <c r="AC64" s="17">
        <v>19.3</v>
      </c>
      <c r="AD64" s="17">
        <v>21.57</v>
      </c>
      <c r="AE64" s="17">
        <v>21.48</v>
      </c>
      <c r="AF64" s="17">
        <v>1.84</v>
      </c>
      <c r="AG64" s="17">
        <v>1.91</v>
      </c>
      <c r="AH64" s="17">
        <v>87.09</v>
      </c>
      <c r="AI64" s="17">
        <v>154</v>
      </c>
      <c r="AJ64" s="17">
        <v>121.67</v>
      </c>
      <c r="AK64" s="19">
        <v>43757</v>
      </c>
      <c r="AL64" s="1">
        <v>8.414131600000001</v>
      </c>
      <c r="AM64" s="1">
        <v>24.2</v>
      </c>
      <c r="AN64" s="1">
        <v>59.1</v>
      </c>
      <c r="AO64" s="1">
        <v>8.1</v>
      </c>
      <c r="AP64" s="1">
        <v>61</v>
      </c>
      <c r="AQ64" s="40">
        <v>7.8</v>
      </c>
      <c r="AR64" s="40">
        <v>10.3</v>
      </c>
      <c r="AS64" s="40">
        <v>3.7</v>
      </c>
      <c r="AT64" s="40">
        <v>70.8</v>
      </c>
      <c r="AU64" s="40">
        <v>1.2989999999999999</v>
      </c>
      <c r="AV64" s="40" t="s">
        <v>435</v>
      </c>
      <c r="AW64" s="40">
        <v>9.9600000000000009</v>
      </c>
      <c r="AX64" s="70" t="s">
        <v>498</v>
      </c>
      <c r="AY64" s="71" t="s">
        <v>447</v>
      </c>
      <c r="AZ64" s="72">
        <v>2.76</v>
      </c>
      <c r="BA64" s="73">
        <v>75</v>
      </c>
      <c r="BB64" s="72">
        <v>7</v>
      </c>
      <c r="BC64" s="73">
        <v>29</v>
      </c>
      <c r="BD64" s="73">
        <v>2574</v>
      </c>
      <c r="BE64" s="73">
        <v>596</v>
      </c>
      <c r="BF64" s="73">
        <v>130</v>
      </c>
      <c r="BG64" s="73">
        <v>17</v>
      </c>
      <c r="BH64" s="73">
        <v>20</v>
      </c>
    </row>
    <row r="65" spans="1:60" x14ac:dyDescent="0.25">
      <c r="A65" s="15" t="s">
        <v>295</v>
      </c>
      <c r="B65" s="15">
        <v>2019</v>
      </c>
      <c r="C65" s="6" t="s">
        <v>297</v>
      </c>
      <c r="D65" s="6">
        <v>3</v>
      </c>
      <c r="E65" s="1">
        <v>3</v>
      </c>
      <c r="F65" s="5">
        <v>1</v>
      </c>
      <c r="G65" s="16">
        <v>8</v>
      </c>
      <c r="H65" s="6">
        <v>13</v>
      </c>
      <c r="I65" s="4">
        <v>17</v>
      </c>
      <c r="J65" s="6">
        <v>33108</v>
      </c>
      <c r="K65" s="6" t="s">
        <v>210</v>
      </c>
      <c r="L65" s="6" t="s">
        <v>442</v>
      </c>
      <c r="M65" s="6" t="s">
        <v>1</v>
      </c>
      <c r="N65" s="9">
        <v>43626</v>
      </c>
      <c r="O65" s="6">
        <v>65</v>
      </c>
      <c r="P65" s="9">
        <v>43681</v>
      </c>
      <c r="Q65" s="9">
        <v>43682</v>
      </c>
      <c r="R65" s="6">
        <v>55</v>
      </c>
      <c r="S65" s="6">
        <v>56</v>
      </c>
      <c r="T65" s="6">
        <v>283</v>
      </c>
      <c r="U65" s="6">
        <v>147</v>
      </c>
      <c r="V65" s="1">
        <v>26.68</v>
      </c>
      <c r="W65" s="17">
        <v>26.23</v>
      </c>
      <c r="X65" s="17">
        <v>25.52</v>
      </c>
      <c r="Y65" s="18">
        <v>25.83</v>
      </c>
      <c r="Z65" s="17">
        <v>25.32</v>
      </c>
      <c r="AA65" s="17">
        <v>23.82</v>
      </c>
      <c r="AB65" s="17">
        <v>22.05</v>
      </c>
      <c r="AC65" s="17">
        <v>22.4</v>
      </c>
      <c r="AD65" s="17">
        <v>22.96</v>
      </c>
      <c r="AE65" s="17">
        <v>22.51</v>
      </c>
      <c r="AF65" s="17">
        <v>1.88</v>
      </c>
      <c r="AG65" s="17">
        <v>1.9433333333333334</v>
      </c>
      <c r="AH65" s="17">
        <v>110.74</v>
      </c>
      <c r="AI65" s="17">
        <v>116</v>
      </c>
      <c r="AJ65" s="17">
        <v>104.17</v>
      </c>
      <c r="AK65" s="19">
        <v>43757</v>
      </c>
      <c r="AL65" s="1">
        <v>9.8746978399999996</v>
      </c>
      <c r="AM65" s="1">
        <v>25.2</v>
      </c>
      <c r="AN65" s="1">
        <v>62.5</v>
      </c>
      <c r="AO65" s="1">
        <v>8.1</v>
      </c>
      <c r="AP65" s="1">
        <v>84</v>
      </c>
      <c r="AQ65" s="40">
        <v>8.3000000000000007</v>
      </c>
      <c r="AR65" s="40">
        <v>7.4</v>
      </c>
      <c r="AS65" s="40">
        <v>3.2</v>
      </c>
      <c r="AT65" s="40">
        <v>73.5</v>
      </c>
      <c r="AU65" s="40">
        <v>1.256</v>
      </c>
      <c r="AV65" s="40">
        <v>59.5</v>
      </c>
      <c r="AW65" s="40">
        <v>10.029999999999999</v>
      </c>
      <c r="AX65" s="70" t="s">
        <v>499</v>
      </c>
      <c r="AY65" s="71" t="s">
        <v>458</v>
      </c>
      <c r="AZ65" s="72">
        <v>2.77</v>
      </c>
      <c r="BA65" s="73">
        <v>75</v>
      </c>
      <c r="BB65" s="72">
        <v>8</v>
      </c>
      <c r="BC65" s="73">
        <v>23</v>
      </c>
      <c r="BD65" s="73">
        <v>2524</v>
      </c>
      <c r="BE65" s="73">
        <v>561</v>
      </c>
      <c r="BF65" s="73">
        <v>141</v>
      </c>
      <c r="BG65" s="73">
        <v>24</v>
      </c>
      <c r="BH65" s="73">
        <v>11</v>
      </c>
    </row>
    <row r="66" spans="1:60" x14ac:dyDescent="0.25">
      <c r="A66" s="15" t="s">
        <v>295</v>
      </c>
      <c r="B66" s="15">
        <v>2019</v>
      </c>
      <c r="C66" s="6" t="s">
        <v>297</v>
      </c>
      <c r="D66" s="6">
        <v>3</v>
      </c>
      <c r="E66" s="1">
        <v>3</v>
      </c>
      <c r="F66" s="5">
        <v>1</v>
      </c>
      <c r="G66" s="16">
        <v>2</v>
      </c>
      <c r="H66" s="6">
        <v>13</v>
      </c>
      <c r="I66" s="4">
        <v>21</v>
      </c>
      <c r="J66" s="6">
        <v>33102</v>
      </c>
      <c r="K66" s="6" t="s">
        <v>204</v>
      </c>
      <c r="L66" s="6" t="s">
        <v>16</v>
      </c>
      <c r="M66" s="6" t="s">
        <v>22</v>
      </c>
      <c r="N66" s="9">
        <v>43626</v>
      </c>
      <c r="O66" s="6">
        <v>65</v>
      </c>
      <c r="P66" s="9">
        <v>43684</v>
      </c>
      <c r="Q66" s="9">
        <v>43686</v>
      </c>
      <c r="R66" s="6">
        <v>58</v>
      </c>
      <c r="S66" s="6">
        <v>60</v>
      </c>
      <c r="T66" s="6">
        <v>248</v>
      </c>
      <c r="U66" s="6">
        <v>132</v>
      </c>
      <c r="V66" s="1">
        <v>24.02</v>
      </c>
      <c r="W66" s="17">
        <v>25.61</v>
      </c>
      <c r="X66" s="17">
        <v>23.76</v>
      </c>
      <c r="Y66" s="18">
        <v>27.14</v>
      </c>
      <c r="Z66" s="17">
        <v>24.12</v>
      </c>
      <c r="AA66" s="17">
        <v>22.41</v>
      </c>
      <c r="AB66" s="17">
        <v>22.59</v>
      </c>
      <c r="AC66" s="17">
        <v>21.44</v>
      </c>
      <c r="AD66" s="17">
        <v>23.72</v>
      </c>
      <c r="AE66" s="17">
        <v>22.06</v>
      </c>
      <c r="AF66" s="17">
        <v>1.9066666666666665</v>
      </c>
      <c r="AG66" s="17">
        <v>1.95</v>
      </c>
      <c r="AH66" s="17">
        <v>97</v>
      </c>
      <c r="AI66" s="17">
        <v>110.17</v>
      </c>
      <c r="AJ66" s="17">
        <v>104.33</v>
      </c>
      <c r="AK66" s="19">
        <v>43757</v>
      </c>
      <c r="AL66" s="1">
        <v>10.074278319999999</v>
      </c>
      <c r="AM66" s="1">
        <v>35.1</v>
      </c>
      <c r="AN66" s="1">
        <v>58.1</v>
      </c>
      <c r="AO66" s="1">
        <v>8.6</v>
      </c>
      <c r="AP66" s="1">
        <v>109</v>
      </c>
      <c r="AQ66" s="40">
        <v>8.1</v>
      </c>
      <c r="AR66" s="40">
        <v>9.1999999999999993</v>
      </c>
      <c r="AS66" s="40">
        <v>3.4</v>
      </c>
      <c r="AT66" s="40">
        <v>72</v>
      </c>
      <c r="AU66" s="40">
        <v>1.278</v>
      </c>
      <c r="AV66" s="40">
        <v>60.5</v>
      </c>
      <c r="AW66" s="40">
        <v>9.99</v>
      </c>
      <c r="AX66" s="70" t="s">
        <v>500</v>
      </c>
      <c r="AY66" s="71" t="s">
        <v>450</v>
      </c>
      <c r="AZ66" s="72">
        <v>2.68</v>
      </c>
      <c r="BA66" s="73">
        <v>74</v>
      </c>
      <c r="BB66" s="72">
        <v>6</v>
      </c>
      <c r="BC66" s="73">
        <v>10</v>
      </c>
      <c r="BD66" s="73">
        <v>2935</v>
      </c>
      <c r="BE66" s="73">
        <v>711</v>
      </c>
      <c r="BF66" s="73">
        <v>108</v>
      </c>
      <c r="BG66" s="73">
        <v>20</v>
      </c>
      <c r="BH66" s="73">
        <v>2</v>
      </c>
    </row>
    <row r="67" spans="1:60" x14ac:dyDescent="0.25">
      <c r="A67" s="15" t="s">
        <v>295</v>
      </c>
      <c r="B67" s="15">
        <v>2019</v>
      </c>
      <c r="C67" s="6" t="s">
        <v>297</v>
      </c>
      <c r="D67" s="6">
        <v>3</v>
      </c>
      <c r="E67" s="1">
        <v>3</v>
      </c>
      <c r="F67" s="5">
        <v>1</v>
      </c>
      <c r="G67" s="16">
        <v>3</v>
      </c>
      <c r="H67" s="6">
        <v>13</v>
      </c>
      <c r="I67" s="4">
        <v>25</v>
      </c>
      <c r="J67" s="6">
        <v>33103</v>
      </c>
      <c r="K67" s="6" t="s">
        <v>205</v>
      </c>
      <c r="L67" s="6" t="s">
        <v>13</v>
      </c>
      <c r="M67" s="6" t="s">
        <v>22</v>
      </c>
      <c r="N67" s="9">
        <v>43626</v>
      </c>
      <c r="O67" s="6">
        <v>75</v>
      </c>
      <c r="P67" s="9">
        <v>43684</v>
      </c>
      <c r="Q67" s="9">
        <v>43685</v>
      </c>
      <c r="R67" s="6">
        <v>58</v>
      </c>
      <c r="S67" s="6">
        <v>59</v>
      </c>
      <c r="T67" s="6">
        <v>287</v>
      </c>
      <c r="U67" s="6">
        <v>132</v>
      </c>
      <c r="V67" s="1">
        <v>23.23</v>
      </c>
      <c r="W67" s="17">
        <v>24.05</v>
      </c>
      <c r="X67" s="17">
        <v>24.28</v>
      </c>
      <c r="Y67" s="18">
        <v>24.95</v>
      </c>
      <c r="Z67" s="17">
        <v>25.95</v>
      </c>
      <c r="AA67" s="17">
        <v>21.05</v>
      </c>
      <c r="AB67" s="17">
        <v>22.99</v>
      </c>
      <c r="AC67" s="17">
        <v>22.2</v>
      </c>
      <c r="AD67" s="17">
        <v>23.04</v>
      </c>
      <c r="AE67" s="17">
        <v>23.19</v>
      </c>
      <c r="AF67" s="17">
        <v>1.8966666666666665</v>
      </c>
      <c r="AG67" s="17">
        <v>1.9366666666666665</v>
      </c>
      <c r="AH67" s="17">
        <v>102.17333333333333</v>
      </c>
      <c r="AI67" s="17">
        <v>118.5</v>
      </c>
      <c r="AJ67" s="17">
        <v>109.17</v>
      </c>
      <c r="AK67" s="19">
        <v>43757</v>
      </c>
      <c r="AL67" s="1">
        <v>13.049841839999999</v>
      </c>
      <c r="AM67" s="1">
        <v>29</v>
      </c>
      <c r="AN67" s="1">
        <v>60.2</v>
      </c>
      <c r="AO67" s="1">
        <v>7.2</v>
      </c>
      <c r="AP67" s="1">
        <v>132</v>
      </c>
      <c r="AQ67" s="40">
        <v>8.1</v>
      </c>
      <c r="AR67" s="40">
        <v>7.9</v>
      </c>
      <c r="AS67" s="40">
        <v>3.2</v>
      </c>
      <c r="AT67" s="40">
        <v>73.2</v>
      </c>
      <c r="AU67" s="40">
        <v>1.2649999999999999</v>
      </c>
      <c r="AV67" s="40" t="s">
        <v>435</v>
      </c>
      <c r="AW67" s="40">
        <v>10.01</v>
      </c>
      <c r="AX67" s="70" t="s">
        <v>501</v>
      </c>
      <c r="AY67" s="71" t="s">
        <v>450</v>
      </c>
      <c r="AZ67" s="72">
        <v>2.97</v>
      </c>
      <c r="BA67" s="73">
        <v>79</v>
      </c>
      <c r="BB67" s="72">
        <v>8</v>
      </c>
      <c r="BC67" s="73">
        <v>22</v>
      </c>
      <c r="BD67" s="73">
        <v>3124</v>
      </c>
      <c r="BE67" s="73">
        <v>672</v>
      </c>
      <c r="BF67" s="73">
        <v>157</v>
      </c>
      <c r="BG67" s="73">
        <v>21</v>
      </c>
      <c r="BH67" s="73">
        <v>3</v>
      </c>
    </row>
    <row r="68" spans="1:60" x14ac:dyDescent="0.25">
      <c r="A68" s="15" t="s">
        <v>295</v>
      </c>
      <c r="B68" s="15">
        <v>2019</v>
      </c>
      <c r="C68" s="6" t="s">
        <v>297</v>
      </c>
      <c r="D68" s="6">
        <v>3</v>
      </c>
      <c r="E68" s="1">
        <v>3</v>
      </c>
      <c r="F68" s="5">
        <v>1</v>
      </c>
      <c r="G68" s="16">
        <v>4</v>
      </c>
      <c r="H68" s="6">
        <v>13</v>
      </c>
      <c r="I68" s="4">
        <v>29</v>
      </c>
      <c r="J68" s="6">
        <v>33104</v>
      </c>
      <c r="K68" s="6" t="s">
        <v>206</v>
      </c>
      <c r="L68" s="6" t="s">
        <v>17</v>
      </c>
      <c r="M68" s="6" t="s">
        <v>22</v>
      </c>
      <c r="N68" s="9">
        <v>43626</v>
      </c>
      <c r="O68" s="6">
        <v>71</v>
      </c>
      <c r="P68" s="9">
        <v>43685</v>
      </c>
      <c r="Q68" s="9">
        <v>43686</v>
      </c>
      <c r="R68" s="6">
        <v>59</v>
      </c>
      <c r="S68" s="6">
        <v>60</v>
      </c>
      <c r="T68" s="6">
        <v>298</v>
      </c>
      <c r="U68" s="6">
        <v>140</v>
      </c>
      <c r="V68" s="1">
        <v>24.87</v>
      </c>
      <c r="W68" s="17">
        <v>25.59</v>
      </c>
      <c r="X68" s="17">
        <v>22.72</v>
      </c>
      <c r="Y68" s="18">
        <v>26.18</v>
      </c>
      <c r="Z68" s="17">
        <v>25.06</v>
      </c>
      <c r="AA68" s="17">
        <v>22.51</v>
      </c>
      <c r="AB68" s="17">
        <v>23.38</v>
      </c>
      <c r="AC68" s="17">
        <v>20.75</v>
      </c>
      <c r="AD68" s="17">
        <v>24.24</v>
      </c>
      <c r="AE68" s="17">
        <v>22.71</v>
      </c>
      <c r="AF68" s="17">
        <v>1.8233333333333333</v>
      </c>
      <c r="AG68" s="17">
        <v>1.9133333333333333</v>
      </c>
      <c r="AH68" s="17">
        <v>92.533333333333331</v>
      </c>
      <c r="AI68" s="17">
        <v>112.5</v>
      </c>
      <c r="AJ68" s="17">
        <v>103.83</v>
      </c>
      <c r="AK68" s="19">
        <v>43757</v>
      </c>
      <c r="AL68" s="1">
        <v>11.389695119999999</v>
      </c>
      <c r="AM68" s="1">
        <v>27.1</v>
      </c>
      <c r="AN68" s="1">
        <v>59.2</v>
      </c>
      <c r="AO68" s="1">
        <v>7.4</v>
      </c>
      <c r="AP68" s="1">
        <v>157</v>
      </c>
      <c r="AQ68" s="40">
        <v>7.9</v>
      </c>
      <c r="AR68" s="40">
        <v>8.5</v>
      </c>
      <c r="AS68" s="40">
        <v>3.3</v>
      </c>
      <c r="AT68" s="40">
        <v>72.5</v>
      </c>
      <c r="AU68" s="40">
        <v>1.1619999999999999</v>
      </c>
      <c r="AV68" s="40">
        <v>59.2</v>
      </c>
      <c r="AW68" s="40">
        <v>9.9499999999999993</v>
      </c>
      <c r="AX68" s="70" t="s">
        <v>502</v>
      </c>
      <c r="AY68" s="71" t="s">
        <v>458</v>
      </c>
      <c r="AZ68" s="72">
        <v>3.19</v>
      </c>
      <c r="BA68" s="73">
        <v>82</v>
      </c>
      <c r="BB68" s="72">
        <v>7</v>
      </c>
      <c r="BC68" s="73">
        <v>19</v>
      </c>
      <c r="BD68" s="73">
        <v>2536</v>
      </c>
      <c r="BE68" s="73">
        <v>549</v>
      </c>
      <c r="BF68" s="73">
        <v>116</v>
      </c>
      <c r="BG68" s="73">
        <v>19</v>
      </c>
      <c r="BH68" s="73">
        <v>10</v>
      </c>
    </row>
    <row r="69" spans="1:60" x14ac:dyDescent="0.25">
      <c r="A69" s="15" t="s">
        <v>295</v>
      </c>
      <c r="B69" s="15">
        <v>2019</v>
      </c>
      <c r="C69" s="6" t="s">
        <v>297</v>
      </c>
      <c r="D69" s="6">
        <v>3</v>
      </c>
      <c r="E69" s="1">
        <v>3</v>
      </c>
      <c r="F69" s="5">
        <v>1</v>
      </c>
      <c r="G69" s="16">
        <v>6</v>
      </c>
      <c r="H69" s="6">
        <v>13</v>
      </c>
      <c r="I69" s="4">
        <v>33</v>
      </c>
      <c r="J69" s="6">
        <v>33106</v>
      </c>
      <c r="K69" s="6" t="s">
        <v>208</v>
      </c>
      <c r="L69" s="6" t="s">
        <v>14</v>
      </c>
      <c r="M69" s="6" t="s">
        <v>22</v>
      </c>
      <c r="N69" s="9">
        <v>43626</v>
      </c>
      <c r="O69" s="6">
        <v>60</v>
      </c>
      <c r="P69" s="9">
        <v>43686</v>
      </c>
      <c r="Q69" s="9">
        <v>43687</v>
      </c>
      <c r="R69" s="6">
        <v>60</v>
      </c>
      <c r="S69" s="6">
        <v>61</v>
      </c>
      <c r="T69" s="6">
        <v>257</v>
      </c>
      <c r="U69" s="6">
        <v>128</v>
      </c>
      <c r="V69" s="1">
        <v>23.54</v>
      </c>
      <c r="W69" s="17">
        <v>24.81</v>
      </c>
      <c r="X69" s="17">
        <v>23.58</v>
      </c>
      <c r="Y69" s="18">
        <v>22.56</v>
      </c>
      <c r="Z69" s="17">
        <v>24.64</v>
      </c>
      <c r="AA69" s="17">
        <v>22.49</v>
      </c>
      <c r="AB69" s="17">
        <v>22.58</v>
      </c>
      <c r="AC69" s="17">
        <v>20.94</v>
      </c>
      <c r="AD69" s="17">
        <v>20.27</v>
      </c>
      <c r="AE69" s="17">
        <v>22.1</v>
      </c>
      <c r="AF69" s="17">
        <v>1.84</v>
      </c>
      <c r="AG69" s="17">
        <v>1.9333333333333333</v>
      </c>
      <c r="AH69" s="17">
        <v>110.12333333333333</v>
      </c>
      <c r="AI69" s="17">
        <v>119.5</v>
      </c>
      <c r="AJ69" s="17">
        <v>104</v>
      </c>
      <c r="AK69" s="19">
        <v>43757</v>
      </c>
      <c r="AL69" s="1">
        <v>10.428080079999999</v>
      </c>
      <c r="AM69" s="1">
        <v>29</v>
      </c>
      <c r="AN69" s="1">
        <v>59.4</v>
      </c>
      <c r="AO69" s="1">
        <v>7.8</v>
      </c>
      <c r="AP69" s="1">
        <v>180</v>
      </c>
      <c r="AQ69" s="40">
        <v>8</v>
      </c>
      <c r="AR69" s="40">
        <v>8.4</v>
      </c>
      <c r="AS69" s="40">
        <v>4.5</v>
      </c>
      <c r="AT69" s="40">
        <v>70.7</v>
      </c>
      <c r="AU69" s="40">
        <v>1.1499999999999999</v>
      </c>
      <c r="AV69" s="40">
        <v>51.7</v>
      </c>
      <c r="AW69" s="40">
        <v>9.64</v>
      </c>
      <c r="AX69" s="70" t="s">
        <v>503</v>
      </c>
      <c r="AY69" s="71" t="s">
        <v>463</v>
      </c>
      <c r="AZ69" s="72">
        <v>3.28</v>
      </c>
      <c r="BA69" s="73">
        <v>83</v>
      </c>
      <c r="BB69" s="72">
        <v>7</v>
      </c>
      <c r="BC69" s="73">
        <v>25</v>
      </c>
      <c r="BD69" s="73">
        <v>2876</v>
      </c>
      <c r="BE69" s="73">
        <v>642</v>
      </c>
      <c r="BF69" s="73">
        <v>143</v>
      </c>
      <c r="BG69" s="73">
        <v>21</v>
      </c>
      <c r="BH69" s="73">
        <v>17</v>
      </c>
    </row>
    <row r="70" spans="1:60" x14ac:dyDescent="0.25">
      <c r="A70" s="15" t="s">
        <v>295</v>
      </c>
      <c r="B70" s="15">
        <v>2019</v>
      </c>
      <c r="C70" s="6" t="s">
        <v>297</v>
      </c>
      <c r="D70" s="6">
        <v>3</v>
      </c>
      <c r="E70" s="1">
        <v>3</v>
      </c>
      <c r="F70" s="5">
        <v>1</v>
      </c>
      <c r="G70" s="16">
        <v>1</v>
      </c>
      <c r="H70" s="6">
        <v>13</v>
      </c>
      <c r="I70" s="4">
        <v>37</v>
      </c>
      <c r="J70" s="6">
        <v>33101</v>
      </c>
      <c r="K70" s="6" t="s">
        <v>203</v>
      </c>
      <c r="L70" s="6" t="s">
        <v>18</v>
      </c>
      <c r="M70" s="6" t="s">
        <v>22</v>
      </c>
      <c r="N70" s="9">
        <v>43626</v>
      </c>
      <c r="O70" s="6">
        <v>68</v>
      </c>
      <c r="P70" s="9">
        <v>43685</v>
      </c>
      <c r="Q70" s="9">
        <v>43686</v>
      </c>
      <c r="R70" s="6">
        <v>59</v>
      </c>
      <c r="S70" s="6">
        <v>60</v>
      </c>
      <c r="T70" s="6">
        <v>261</v>
      </c>
      <c r="U70" s="6">
        <v>128</v>
      </c>
      <c r="V70" s="1">
        <v>25.51</v>
      </c>
      <c r="W70" s="17">
        <v>25.88</v>
      </c>
      <c r="X70" s="17">
        <v>24.21</v>
      </c>
      <c r="Y70" s="18">
        <v>27.06</v>
      </c>
      <c r="Z70" s="17">
        <v>24.82</v>
      </c>
      <c r="AA70" s="17">
        <v>23.62</v>
      </c>
      <c r="AB70" s="17">
        <v>24.12</v>
      </c>
      <c r="AC70" s="17">
        <v>22.52</v>
      </c>
      <c r="AD70" s="17">
        <v>25.64</v>
      </c>
      <c r="AE70" s="17">
        <v>23.11</v>
      </c>
      <c r="AF70" s="17">
        <v>1.8733333333333333</v>
      </c>
      <c r="AG70" s="17">
        <v>1.9166666666666665</v>
      </c>
      <c r="AH70" s="17">
        <v>83.350000000000009</v>
      </c>
      <c r="AI70" s="17">
        <v>110.83</v>
      </c>
      <c r="AJ70" s="17">
        <v>104.17</v>
      </c>
      <c r="AK70" s="19">
        <v>43757</v>
      </c>
      <c r="AL70" s="1">
        <v>11.679994000000001</v>
      </c>
      <c r="AM70" s="1">
        <v>35.9</v>
      </c>
      <c r="AN70" s="1">
        <v>58.7</v>
      </c>
      <c r="AO70" s="1">
        <v>7.2</v>
      </c>
      <c r="AP70" s="1">
        <v>205</v>
      </c>
      <c r="AQ70" s="40">
        <v>8</v>
      </c>
      <c r="AR70" s="40">
        <v>9.6</v>
      </c>
      <c r="AS70" s="40">
        <v>3.7</v>
      </c>
      <c r="AT70" s="40">
        <v>71.3</v>
      </c>
      <c r="AU70" s="40">
        <v>1.2729999999999999</v>
      </c>
      <c r="AV70" s="40">
        <v>60.1</v>
      </c>
      <c r="AW70" s="40">
        <v>9.9600000000000009</v>
      </c>
      <c r="AX70" s="70" t="s">
        <v>504</v>
      </c>
      <c r="AY70" s="71" t="s">
        <v>450</v>
      </c>
      <c r="AZ70" s="72">
        <v>3.31</v>
      </c>
      <c r="BA70" s="73">
        <v>83</v>
      </c>
      <c r="BB70" s="72">
        <v>6</v>
      </c>
      <c r="BC70" s="73">
        <v>19</v>
      </c>
      <c r="BD70" s="73">
        <v>2698</v>
      </c>
      <c r="BE70" s="73">
        <v>580</v>
      </c>
      <c r="BF70" s="73">
        <v>121</v>
      </c>
      <c r="BG70" s="73">
        <v>20</v>
      </c>
      <c r="BH70" s="73">
        <v>9</v>
      </c>
    </row>
    <row r="71" spans="1:60" x14ac:dyDescent="0.25">
      <c r="A71" s="15" t="s">
        <v>295</v>
      </c>
      <c r="B71" s="15">
        <v>2019</v>
      </c>
      <c r="C71" s="6" t="s">
        <v>297</v>
      </c>
      <c r="D71" s="6">
        <v>3</v>
      </c>
      <c r="E71" s="1">
        <v>3</v>
      </c>
      <c r="F71" s="5">
        <v>1</v>
      </c>
      <c r="G71" s="16">
        <v>10</v>
      </c>
      <c r="H71" s="6">
        <v>13</v>
      </c>
      <c r="I71" s="4">
        <v>41</v>
      </c>
      <c r="J71" s="6">
        <v>33110</v>
      </c>
      <c r="K71" s="6" t="s">
        <v>51</v>
      </c>
      <c r="L71" s="6">
        <v>17.460999999999999</v>
      </c>
      <c r="M71" s="6" t="s">
        <v>21</v>
      </c>
      <c r="N71" s="9">
        <v>43626</v>
      </c>
      <c r="O71" s="6">
        <v>64</v>
      </c>
      <c r="P71" s="9">
        <v>43682</v>
      </c>
      <c r="Q71" s="9">
        <v>43683</v>
      </c>
      <c r="R71" s="6">
        <v>56</v>
      </c>
      <c r="S71" s="6">
        <v>57</v>
      </c>
      <c r="T71" s="6">
        <v>255</v>
      </c>
      <c r="U71" s="6">
        <v>133</v>
      </c>
      <c r="V71" s="1">
        <v>23.78</v>
      </c>
      <c r="W71" s="17">
        <v>25.28</v>
      </c>
      <c r="X71" s="17">
        <v>23.53</v>
      </c>
      <c r="Y71" s="18">
        <v>23.18</v>
      </c>
      <c r="Z71" s="17">
        <v>23.5</v>
      </c>
      <c r="AA71" s="17">
        <v>22.71</v>
      </c>
      <c r="AB71" s="17">
        <v>21.53</v>
      </c>
      <c r="AC71" s="17">
        <v>21.05</v>
      </c>
      <c r="AD71" s="17">
        <v>19.239999999999998</v>
      </c>
      <c r="AE71" s="17">
        <v>20.37</v>
      </c>
      <c r="AF71" s="17">
        <v>1.8733333333333333</v>
      </c>
      <c r="AG71" s="17">
        <v>1.9266666666666665</v>
      </c>
      <c r="AH71" s="17">
        <v>86.92</v>
      </c>
      <c r="AI71" s="17">
        <v>112.33</v>
      </c>
      <c r="AJ71" s="17">
        <v>108.17</v>
      </c>
      <c r="AK71" s="19">
        <v>43757</v>
      </c>
      <c r="AL71" s="1">
        <v>9.2532768000000001</v>
      </c>
      <c r="AM71" s="1">
        <v>25</v>
      </c>
      <c r="AN71" s="1">
        <v>55.4</v>
      </c>
      <c r="AO71" s="1">
        <v>6.8</v>
      </c>
      <c r="AP71" s="1">
        <v>228</v>
      </c>
      <c r="AQ71" s="40">
        <v>8</v>
      </c>
      <c r="AR71" s="40">
        <v>8.1</v>
      </c>
      <c r="AS71" s="40">
        <v>3.1</v>
      </c>
      <c r="AT71" s="40">
        <v>73</v>
      </c>
      <c r="AU71" s="40">
        <v>1.2370000000000001</v>
      </c>
      <c r="AV71" s="40" t="s">
        <v>435</v>
      </c>
      <c r="AW71" s="40">
        <v>9.98</v>
      </c>
      <c r="AX71" s="70" t="s">
        <v>505</v>
      </c>
      <c r="AY71" s="71" t="s">
        <v>447</v>
      </c>
      <c r="AZ71" s="72">
        <v>3.36</v>
      </c>
      <c r="BA71" s="73">
        <v>84</v>
      </c>
      <c r="BB71" s="72">
        <v>7</v>
      </c>
      <c r="BC71" s="73">
        <v>22</v>
      </c>
      <c r="BD71" s="73">
        <v>3095</v>
      </c>
      <c r="BE71" s="73">
        <v>672</v>
      </c>
      <c r="BF71" s="73">
        <v>154</v>
      </c>
      <c r="BG71" s="73">
        <v>18</v>
      </c>
      <c r="BH71" s="73">
        <v>12</v>
      </c>
    </row>
    <row r="72" spans="1:60" x14ac:dyDescent="0.25">
      <c r="A72" s="15" t="s">
        <v>295</v>
      </c>
      <c r="B72" s="15">
        <v>2019</v>
      </c>
      <c r="C72" s="6" t="s">
        <v>297</v>
      </c>
      <c r="D72" s="6">
        <v>3</v>
      </c>
      <c r="E72" s="1">
        <v>1</v>
      </c>
      <c r="F72" s="5">
        <v>1</v>
      </c>
      <c r="G72" s="16">
        <v>6</v>
      </c>
      <c r="H72" s="6">
        <v>15</v>
      </c>
      <c r="I72" s="4">
        <v>5</v>
      </c>
      <c r="J72" s="6">
        <v>31106</v>
      </c>
      <c r="K72" s="6" t="s">
        <v>172</v>
      </c>
      <c r="L72" s="6" t="s">
        <v>14</v>
      </c>
      <c r="M72" s="6" t="s">
        <v>22</v>
      </c>
      <c r="N72" s="9">
        <v>43626</v>
      </c>
      <c r="O72" s="6">
        <v>63</v>
      </c>
      <c r="P72" s="9">
        <v>43685</v>
      </c>
      <c r="Q72" s="9">
        <v>43686</v>
      </c>
      <c r="R72" s="6">
        <v>59</v>
      </c>
      <c r="S72" s="6">
        <v>60</v>
      </c>
      <c r="T72" s="6">
        <v>267</v>
      </c>
      <c r="U72" s="6">
        <v>128</v>
      </c>
      <c r="V72" s="1">
        <v>23.47</v>
      </c>
      <c r="W72" s="17">
        <v>21.53</v>
      </c>
      <c r="X72" s="17">
        <v>25.28</v>
      </c>
      <c r="Y72" s="18">
        <v>25.56</v>
      </c>
      <c r="Z72" s="17">
        <v>24.58</v>
      </c>
      <c r="AA72" s="17">
        <v>20.87</v>
      </c>
      <c r="AB72" s="17">
        <v>19.12</v>
      </c>
      <c r="AC72" s="17">
        <v>23.82</v>
      </c>
      <c r="AD72" s="17">
        <v>23.27</v>
      </c>
      <c r="AE72" s="17">
        <v>22.22</v>
      </c>
      <c r="AF72" s="17">
        <v>1.8733333333333333</v>
      </c>
      <c r="AG72" s="17">
        <v>1.9166666666666665</v>
      </c>
      <c r="AH72" s="17">
        <v>91.016666666666666</v>
      </c>
      <c r="AI72" s="17">
        <v>111.5</v>
      </c>
      <c r="AJ72" s="17">
        <v>106.17</v>
      </c>
      <c r="AK72" s="19">
        <v>43757</v>
      </c>
      <c r="AL72" s="1">
        <v>7.1486099200000002</v>
      </c>
      <c r="AM72" s="1">
        <v>28.2</v>
      </c>
      <c r="AN72" s="1">
        <v>55.3</v>
      </c>
      <c r="AO72" s="1">
        <v>8.1</v>
      </c>
      <c r="AP72" s="1">
        <v>15</v>
      </c>
      <c r="AQ72" s="40">
        <v>8.1</v>
      </c>
      <c r="AR72" s="40">
        <v>7.2</v>
      </c>
      <c r="AS72" s="40">
        <v>3.2</v>
      </c>
      <c r="AT72" s="40">
        <v>73.8</v>
      </c>
      <c r="AU72" s="40">
        <v>1.2509999999999999</v>
      </c>
      <c r="AV72" s="40">
        <v>58.2</v>
      </c>
      <c r="AW72" s="40">
        <v>10.07</v>
      </c>
      <c r="AX72" s="70" t="s">
        <v>506</v>
      </c>
      <c r="AY72" s="71" t="s">
        <v>447</v>
      </c>
      <c r="AZ72" s="72">
        <v>3.17</v>
      </c>
      <c r="BA72" s="73">
        <v>82</v>
      </c>
      <c r="BB72" s="72">
        <v>7</v>
      </c>
      <c r="BC72" s="73">
        <v>17</v>
      </c>
      <c r="BD72" s="73">
        <v>2847</v>
      </c>
      <c r="BE72" s="73">
        <v>602</v>
      </c>
      <c r="BF72" s="73">
        <v>95</v>
      </c>
      <c r="BG72" s="73">
        <v>20</v>
      </c>
      <c r="BH72" s="73">
        <v>8</v>
      </c>
    </row>
    <row r="73" spans="1:60" x14ac:dyDescent="0.25">
      <c r="A73" s="15" t="s">
        <v>295</v>
      </c>
      <c r="B73" s="15">
        <v>2019</v>
      </c>
      <c r="C73" s="6" t="s">
        <v>297</v>
      </c>
      <c r="D73" s="6">
        <v>3</v>
      </c>
      <c r="E73" s="1">
        <v>1</v>
      </c>
      <c r="F73" s="5">
        <v>1</v>
      </c>
      <c r="G73" s="16">
        <v>7</v>
      </c>
      <c r="H73" s="6">
        <v>15</v>
      </c>
      <c r="I73" s="4">
        <v>9</v>
      </c>
      <c r="J73" s="6">
        <v>31107</v>
      </c>
      <c r="K73" s="6" t="s">
        <v>173</v>
      </c>
      <c r="L73" s="6" t="s">
        <v>15</v>
      </c>
      <c r="M73" s="6" t="s">
        <v>22</v>
      </c>
      <c r="N73" s="9">
        <v>43626</v>
      </c>
      <c r="O73" s="6">
        <v>64</v>
      </c>
      <c r="P73" s="9">
        <v>43681</v>
      </c>
      <c r="Q73" s="9">
        <v>43682</v>
      </c>
      <c r="R73" s="6">
        <v>55</v>
      </c>
      <c r="S73" s="6">
        <v>56</v>
      </c>
      <c r="T73" s="6">
        <v>241</v>
      </c>
      <c r="U73" s="6">
        <v>114</v>
      </c>
      <c r="V73" s="1">
        <v>22.51</v>
      </c>
      <c r="W73" s="17">
        <v>23.38</v>
      </c>
      <c r="X73" s="17">
        <v>20.96</v>
      </c>
      <c r="Y73" s="18">
        <v>23.82</v>
      </c>
      <c r="Z73" s="17">
        <v>21.35</v>
      </c>
      <c r="AA73" s="17">
        <v>22.05</v>
      </c>
      <c r="AB73" s="17">
        <v>22.32</v>
      </c>
      <c r="AC73" s="17">
        <v>18.93</v>
      </c>
      <c r="AD73" s="17">
        <v>22.33</v>
      </c>
      <c r="AE73" s="17">
        <v>19.399999999999999</v>
      </c>
      <c r="AF73" s="17">
        <v>1.89</v>
      </c>
      <c r="AG73" s="17">
        <v>1.9433333333333334</v>
      </c>
      <c r="AH73" s="17">
        <v>111.98</v>
      </c>
      <c r="AI73" s="17">
        <v>117.83</v>
      </c>
      <c r="AJ73" s="17">
        <v>113.33</v>
      </c>
      <c r="AK73" s="19">
        <v>43757</v>
      </c>
      <c r="AL73" s="1">
        <v>6.75398488</v>
      </c>
      <c r="AM73" s="1">
        <v>25.2</v>
      </c>
      <c r="AN73" s="1">
        <v>57.7</v>
      </c>
      <c r="AO73" s="1">
        <v>8</v>
      </c>
      <c r="AP73" s="1">
        <v>34</v>
      </c>
      <c r="AQ73" s="40">
        <v>8.1999999999999993</v>
      </c>
      <c r="AR73" s="40">
        <v>9</v>
      </c>
      <c r="AS73" s="40">
        <v>3.8</v>
      </c>
      <c r="AT73" s="40">
        <v>71.8</v>
      </c>
      <c r="AU73" s="40">
        <v>1.288</v>
      </c>
      <c r="AV73" s="40">
        <v>60.4</v>
      </c>
      <c r="AW73" s="40">
        <v>10.050000000000001</v>
      </c>
      <c r="AX73" s="70" t="s">
        <v>507</v>
      </c>
      <c r="AY73" s="71" t="s">
        <v>472</v>
      </c>
      <c r="AZ73" s="72">
        <v>3.31</v>
      </c>
      <c r="BA73" s="73">
        <v>83</v>
      </c>
      <c r="BB73" s="72">
        <v>8</v>
      </c>
      <c r="BC73" s="73">
        <v>41</v>
      </c>
      <c r="BD73" s="73">
        <v>2741</v>
      </c>
      <c r="BE73" s="73">
        <v>568</v>
      </c>
      <c r="BF73" s="73">
        <v>130</v>
      </c>
      <c r="BG73" s="73">
        <v>16</v>
      </c>
      <c r="BH73" s="73">
        <v>30</v>
      </c>
    </row>
    <row r="74" spans="1:60" x14ac:dyDescent="0.25">
      <c r="A74" s="15" t="s">
        <v>295</v>
      </c>
      <c r="B74" s="15">
        <v>2019</v>
      </c>
      <c r="C74" s="6" t="s">
        <v>297</v>
      </c>
      <c r="D74" s="6">
        <v>3</v>
      </c>
      <c r="E74" s="1">
        <v>1</v>
      </c>
      <c r="F74" s="5">
        <v>1</v>
      </c>
      <c r="G74" s="16">
        <v>10</v>
      </c>
      <c r="H74" s="6">
        <v>15</v>
      </c>
      <c r="I74" s="4">
        <v>13</v>
      </c>
      <c r="J74" s="6">
        <v>31110</v>
      </c>
      <c r="K74" s="6" t="s">
        <v>47</v>
      </c>
      <c r="L74" s="6">
        <v>17.460999999999999</v>
      </c>
      <c r="M74" s="6" t="s">
        <v>21</v>
      </c>
      <c r="N74" s="9">
        <v>43626</v>
      </c>
      <c r="O74" s="6">
        <v>61</v>
      </c>
      <c r="P74" s="9">
        <v>43682</v>
      </c>
      <c r="Q74" s="9">
        <v>43683</v>
      </c>
      <c r="R74" s="6">
        <v>56</v>
      </c>
      <c r="S74" s="6">
        <v>57</v>
      </c>
      <c r="T74" s="6">
        <v>260</v>
      </c>
      <c r="U74" s="6">
        <v>136</v>
      </c>
      <c r="V74" s="1">
        <v>26.39</v>
      </c>
      <c r="W74" s="17">
        <v>26.65</v>
      </c>
      <c r="X74" s="17">
        <v>21.65</v>
      </c>
      <c r="Y74" s="18">
        <v>24.49</v>
      </c>
      <c r="Z74" s="17">
        <v>24.55</v>
      </c>
      <c r="AA74" s="17">
        <v>23</v>
      </c>
      <c r="AB74" s="17">
        <v>23.38</v>
      </c>
      <c r="AC74" s="17">
        <v>19.329999999999998</v>
      </c>
      <c r="AD74" s="17">
        <v>23.2</v>
      </c>
      <c r="AE74" s="17">
        <v>22.04</v>
      </c>
      <c r="AF74" s="17">
        <v>1.9333333333333333</v>
      </c>
      <c r="AG74" s="17">
        <v>1.9533333333333334</v>
      </c>
      <c r="AH74" s="17">
        <v>93.936666666666667</v>
      </c>
      <c r="AI74" s="17">
        <v>106.5</v>
      </c>
      <c r="AJ74" s="17">
        <v>99.83</v>
      </c>
      <c r="AK74" s="19">
        <v>43757</v>
      </c>
      <c r="AL74" s="1">
        <v>5.8059776000000003</v>
      </c>
      <c r="AM74" s="1">
        <v>23.9</v>
      </c>
      <c r="AN74" s="1">
        <v>53.1</v>
      </c>
      <c r="AO74" s="1">
        <v>6.6</v>
      </c>
      <c r="AP74" s="1">
        <v>63</v>
      </c>
      <c r="AQ74" s="40">
        <v>7.9</v>
      </c>
      <c r="AR74" s="40">
        <v>8.3000000000000007</v>
      </c>
      <c r="AS74" s="40">
        <v>4.5</v>
      </c>
      <c r="AT74" s="40">
        <v>70.599999999999994</v>
      </c>
      <c r="AU74" s="40">
        <v>1.145</v>
      </c>
      <c r="AV74" s="40" t="s">
        <v>435</v>
      </c>
      <c r="AW74" s="40">
        <v>9.59</v>
      </c>
      <c r="AX74" s="70" t="s">
        <v>508</v>
      </c>
      <c r="AY74" s="71" t="s">
        <v>445</v>
      </c>
      <c r="AZ74" s="72">
        <v>3.2</v>
      </c>
      <c r="BA74" s="73">
        <v>82</v>
      </c>
      <c r="BB74" s="72">
        <v>7</v>
      </c>
      <c r="BC74" s="73">
        <v>40</v>
      </c>
      <c r="BD74" s="73">
        <v>2771</v>
      </c>
      <c r="BE74" s="73">
        <v>608</v>
      </c>
      <c r="BF74" s="73">
        <v>131</v>
      </c>
      <c r="BG74" s="73">
        <v>17</v>
      </c>
      <c r="BH74" s="73">
        <v>31</v>
      </c>
    </row>
    <row r="75" spans="1:60" x14ac:dyDescent="0.25">
      <c r="A75" s="15" t="s">
        <v>295</v>
      </c>
      <c r="B75" s="15">
        <v>2019</v>
      </c>
      <c r="C75" s="6" t="s">
        <v>297</v>
      </c>
      <c r="D75" s="6">
        <v>3</v>
      </c>
      <c r="E75" s="1">
        <v>1</v>
      </c>
      <c r="F75" s="5">
        <v>1</v>
      </c>
      <c r="G75" s="16">
        <v>3</v>
      </c>
      <c r="H75" s="6">
        <v>15</v>
      </c>
      <c r="I75" s="4">
        <v>17</v>
      </c>
      <c r="J75" s="6">
        <v>31103</v>
      </c>
      <c r="K75" s="6" t="s">
        <v>169</v>
      </c>
      <c r="L75" s="6" t="s">
        <v>13</v>
      </c>
      <c r="M75" s="6" t="s">
        <v>22</v>
      </c>
      <c r="N75" s="9">
        <v>43626</v>
      </c>
      <c r="O75" s="6">
        <v>65</v>
      </c>
      <c r="P75" s="9">
        <v>43683</v>
      </c>
      <c r="Q75" s="9">
        <v>43684</v>
      </c>
      <c r="R75" s="6">
        <v>57</v>
      </c>
      <c r="S75" s="6">
        <v>58</v>
      </c>
      <c r="T75" s="6">
        <v>286</v>
      </c>
      <c r="U75" s="6">
        <v>145</v>
      </c>
      <c r="V75" s="1">
        <v>22.38</v>
      </c>
      <c r="W75" s="17">
        <v>23.29</v>
      </c>
      <c r="X75" s="17">
        <v>24.35</v>
      </c>
      <c r="Y75" s="18">
        <v>22.43</v>
      </c>
      <c r="Z75" s="17">
        <v>22.77</v>
      </c>
      <c r="AA75" s="17">
        <v>20.86</v>
      </c>
      <c r="AB75" s="17">
        <v>22</v>
      </c>
      <c r="AC75" s="17">
        <v>21.81</v>
      </c>
      <c r="AD75" s="17">
        <v>20.34</v>
      </c>
      <c r="AE75" s="17">
        <v>21.08</v>
      </c>
      <c r="AF75" s="17">
        <v>1.8733333333333333</v>
      </c>
      <c r="AG75" s="17">
        <v>1.94</v>
      </c>
      <c r="AH75" s="17">
        <v>94.736666666666665</v>
      </c>
      <c r="AI75" s="17">
        <v>103</v>
      </c>
      <c r="AJ75" s="17">
        <v>92.67</v>
      </c>
      <c r="AK75" s="19">
        <v>43757</v>
      </c>
      <c r="AL75" s="1">
        <v>8.1238327199999993</v>
      </c>
      <c r="AM75" s="1">
        <v>24.2</v>
      </c>
      <c r="AN75" s="1">
        <v>59.1</v>
      </c>
      <c r="AO75" s="1">
        <v>7.9</v>
      </c>
      <c r="AP75" s="1">
        <v>82</v>
      </c>
      <c r="AQ75" s="40">
        <v>8.3000000000000007</v>
      </c>
      <c r="AR75" s="40">
        <v>8.6</v>
      </c>
      <c r="AS75" s="40">
        <v>3.5</v>
      </c>
      <c r="AT75" s="40">
        <v>72.400000000000006</v>
      </c>
      <c r="AU75" s="40">
        <v>1.2669999999999999</v>
      </c>
      <c r="AV75" s="40">
        <v>58.7</v>
      </c>
      <c r="AW75" s="40">
        <v>10.029999999999999</v>
      </c>
      <c r="AX75" s="70" t="s">
        <v>509</v>
      </c>
      <c r="AY75" s="71" t="s">
        <v>450</v>
      </c>
      <c r="AZ75" s="72">
        <v>3.02</v>
      </c>
      <c r="BA75" s="73">
        <v>80</v>
      </c>
      <c r="BB75" s="72">
        <v>7</v>
      </c>
      <c r="BC75" s="73">
        <v>46</v>
      </c>
      <c r="BD75" s="73">
        <v>2532</v>
      </c>
      <c r="BE75" s="73">
        <v>535</v>
      </c>
      <c r="BF75" s="73">
        <v>134</v>
      </c>
      <c r="BG75" s="73">
        <v>20</v>
      </c>
      <c r="BH75" s="73">
        <v>36</v>
      </c>
    </row>
    <row r="76" spans="1:60" x14ac:dyDescent="0.25">
      <c r="A76" s="15" t="s">
        <v>295</v>
      </c>
      <c r="B76" s="15">
        <v>2019</v>
      </c>
      <c r="C76" s="6" t="s">
        <v>297</v>
      </c>
      <c r="D76" s="6">
        <v>3</v>
      </c>
      <c r="E76" s="1">
        <v>1</v>
      </c>
      <c r="F76" s="5">
        <v>1</v>
      </c>
      <c r="G76" s="16">
        <v>1</v>
      </c>
      <c r="H76" s="6">
        <v>15</v>
      </c>
      <c r="I76" s="4">
        <v>21</v>
      </c>
      <c r="J76" s="6">
        <v>31101</v>
      </c>
      <c r="K76" s="6" t="s">
        <v>167</v>
      </c>
      <c r="L76" s="6" t="s">
        <v>18</v>
      </c>
      <c r="M76" s="6" t="s">
        <v>22</v>
      </c>
      <c r="N76" s="9">
        <v>43626</v>
      </c>
      <c r="O76" s="6">
        <v>64</v>
      </c>
      <c r="P76" s="9">
        <v>43687</v>
      </c>
      <c r="Q76" s="9">
        <v>43688</v>
      </c>
      <c r="R76" s="6">
        <v>61</v>
      </c>
      <c r="S76" s="6">
        <v>62</v>
      </c>
      <c r="T76" s="6">
        <v>236</v>
      </c>
      <c r="U76" s="6">
        <v>112</v>
      </c>
      <c r="V76" s="1">
        <v>24.62</v>
      </c>
      <c r="W76" s="17">
        <v>23.3</v>
      </c>
      <c r="X76" s="17">
        <v>23.76</v>
      </c>
      <c r="Y76" s="18">
        <v>22.2</v>
      </c>
      <c r="Z76" s="17">
        <v>22.31</v>
      </c>
      <c r="AA76" s="17">
        <v>22.51</v>
      </c>
      <c r="AB76" s="17">
        <v>21.81</v>
      </c>
      <c r="AC76" s="17">
        <v>22.04</v>
      </c>
      <c r="AD76" s="17">
        <v>20.65</v>
      </c>
      <c r="AE76" s="17">
        <v>21.05</v>
      </c>
      <c r="AF76" s="17">
        <v>1.9233333333333333</v>
      </c>
      <c r="AG76" s="17">
        <v>1.9566666666666666</v>
      </c>
      <c r="AH76" s="17">
        <v>99.63666666666667</v>
      </c>
      <c r="AI76" s="17">
        <v>96.83</v>
      </c>
      <c r="AJ76" s="17">
        <v>89.5</v>
      </c>
      <c r="AK76" s="19">
        <v>43757</v>
      </c>
      <c r="AL76" s="1">
        <v>7.1213943999999998</v>
      </c>
      <c r="AM76" s="1">
        <v>35.6</v>
      </c>
      <c r="AN76" s="1">
        <v>55.5</v>
      </c>
      <c r="AO76" s="1">
        <v>8.1999999999999993</v>
      </c>
      <c r="AP76" s="1">
        <v>111</v>
      </c>
      <c r="AQ76" s="40">
        <v>8.3000000000000007</v>
      </c>
      <c r="AR76" s="40">
        <v>7.5</v>
      </c>
      <c r="AS76" s="40">
        <v>3.3</v>
      </c>
      <c r="AT76" s="40">
        <v>73.5</v>
      </c>
      <c r="AU76" s="40">
        <v>1.244</v>
      </c>
      <c r="AV76" s="40" t="s">
        <v>435</v>
      </c>
      <c r="AW76" s="40">
        <v>10.029999999999999</v>
      </c>
      <c r="AX76" s="70" t="s">
        <v>510</v>
      </c>
      <c r="AY76" s="71" t="s">
        <v>447</v>
      </c>
      <c r="AZ76" s="72">
        <v>2.9</v>
      </c>
      <c r="BA76" s="73">
        <v>78</v>
      </c>
      <c r="BB76" s="72">
        <v>7</v>
      </c>
      <c r="BC76" s="73">
        <v>20</v>
      </c>
      <c r="BD76" s="73">
        <v>2648</v>
      </c>
      <c r="BE76" s="73">
        <v>580</v>
      </c>
      <c r="BF76" s="73">
        <v>121</v>
      </c>
      <c r="BG76" s="73">
        <v>18</v>
      </c>
      <c r="BH76" s="73">
        <v>9</v>
      </c>
    </row>
    <row r="77" spans="1:60" x14ac:dyDescent="0.25">
      <c r="A77" s="15" t="s">
        <v>295</v>
      </c>
      <c r="B77" s="15">
        <v>2019</v>
      </c>
      <c r="C77" s="6" t="s">
        <v>297</v>
      </c>
      <c r="D77" s="6">
        <v>3</v>
      </c>
      <c r="E77" s="1">
        <v>1</v>
      </c>
      <c r="F77" s="5">
        <v>1</v>
      </c>
      <c r="G77" s="16">
        <v>4</v>
      </c>
      <c r="H77" s="6">
        <v>15</v>
      </c>
      <c r="I77" s="4">
        <v>25</v>
      </c>
      <c r="J77" s="6">
        <v>31104</v>
      </c>
      <c r="K77" s="6" t="s">
        <v>170</v>
      </c>
      <c r="L77" s="6" t="s">
        <v>17</v>
      </c>
      <c r="M77" s="6" t="s">
        <v>22</v>
      </c>
      <c r="N77" s="9">
        <v>43626</v>
      </c>
      <c r="O77" s="6">
        <v>64</v>
      </c>
      <c r="P77" s="9">
        <v>43684</v>
      </c>
      <c r="Q77" s="9">
        <v>43685</v>
      </c>
      <c r="R77" s="6">
        <v>58</v>
      </c>
      <c r="S77" s="6">
        <v>59</v>
      </c>
      <c r="T77" s="6">
        <v>193</v>
      </c>
      <c r="U77" s="6">
        <v>122</v>
      </c>
      <c r="V77" s="1">
        <v>22.13</v>
      </c>
      <c r="W77" s="17">
        <v>25</v>
      </c>
      <c r="X77" s="17">
        <v>21.85</v>
      </c>
      <c r="Y77" s="18">
        <v>24.7</v>
      </c>
      <c r="Z77" s="17">
        <v>24.42</v>
      </c>
      <c r="AA77" s="17">
        <v>20.68</v>
      </c>
      <c r="AB77" s="17">
        <v>23.04</v>
      </c>
      <c r="AC77" s="17">
        <v>19.41</v>
      </c>
      <c r="AD77" s="17">
        <v>22.51</v>
      </c>
      <c r="AE77" s="17">
        <v>23.13</v>
      </c>
      <c r="AF77" s="17">
        <v>1.86</v>
      </c>
      <c r="AG77" s="17">
        <v>1.92</v>
      </c>
      <c r="AH77" s="17">
        <v>90.51</v>
      </c>
      <c r="AI77" s="17">
        <v>106.17</v>
      </c>
      <c r="AJ77" s="17">
        <v>101.17</v>
      </c>
      <c r="AK77" s="19">
        <v>43757</v>
      </c>
      <c r="AL77" s="1">
        <v>8.5048499999999994</v>
      </c>
      <c r="AM77" s="1">
        <v>26.2</v>
      </c>
      <c r="AN77" s="1">
        <v>54.8</v>
      </c>
      <c r="AO77" s="1">
        <v>7.2</v>
      </c>
      <c r="AP77" s="1">
        <v>130</v>
      </c>
      <c r="AQ77" s="40">
        <v>8.1</v>
      </c>
      <c r="AR77" s="40">
        <v>8.1</v>
      </c>
      <c r="AS77" s="40">
        <v>3.1</v>
      </c>
      <c r="AT77" s="40">
        <v>73.3</v>
      </c>
      <c r="AU77" s="40">
        <v>1.2749999999999999</v>
      </c>
      <c r="AV77" s="40">
        <v>60.6</v>
      </c>
      <c r="AW77" s="40">
        <v>10.11</v>
      </c>
      <c r="AX77" s="70" t="s">
        <v>511</v>
      </c>
      <c r="AY77" s="71" t="s">
        <v>447</v>
      </c>
      <c r="AZ77" s="72">
        <v>3</v>
      </c>
      <c r="BA77" s="73">
        <v>80</v>
      </c>
      <c r="BB77" s="72">
        <v>6</v>
      </c>
      <c r="BC77" s="73">
        <v>17</v>
      </c>
      <c r="BD77" s="73">
        <v>3058</v>
      </c>
      <c r="BE77" s="73">
        <v>609</v>
      </c>
      <c r="BF77" s="73">
        <v>138</v>
      </c>
      <c r="BG77" s="73">
        <v>18</v>
      </c>
      <c r="BH77" s="73">
        <v>7</v>
      </c>
    </row>
    <row r="78" spans="1:60" x14ac:dyDescent="0.25">
      <c r="A78" s="15" t="s">
        <v>295</v>
      </c>
      <c r="B78" s="15">
        <v>2019</v>
      </c>
      <c r="C78" s="6" t="s">
        <v>297</v>
      </c>
      <c r="D78" s="6">
        <v>3</v>
      </c>
      <c r="E78" s="1">
        <v>1</v>
      </c>
      <c r="F78" s="5">
        <v>1</v>
      </c>
      <c r="G78" s="16">
        <v>5</v>
      </c>
      <c r="H78" s="6">
        <v>15</v>
      </c>
      <c r="I78" s="4">
        <v>29</v>
      </c>
      <c r="J78" s="6">
        <v>31105</v>
      </c>
      <c r="K78" s="6" t="s">
        <v>171</v>
      </c>
      <c r="L78" s="6" t="s">
        <v>12</v>
      </c>
      <c r="M78" s="6" t="s">
        <v>22</v>
      </c>
      <c r="N78" s="9">
        <v>43626</v>
      </c>
      <c r="O78" s="6">
        <v>60</v>
      </c>
      <c r="P78" s="9">
        <v>43681</v>
      </c>
      <c r="Q78" s="9">
        <v>43682</v>
      </c>
      <c r="R78" s="6">
        <v>55</v>
      </c>
      <c r="S78" s="6">
        <v>56</v>
      </c>
      <c r="T78" s="6">
        <v>246</v>
      </c>
      <c r="U78" s="6">
        <v>123</v>
      </c>
      <c r="V78" s="1">
        <v>24.53</v>
      </c>
      <c r="W78" s="17">
        <v>23.19</v>
      </c>
      <c r="X78" s="17">
        <v>23.74</v>
      </c>
      <c r="Y78" s="18">
        <v>23.88</v>
      </c>
      <c r="Z78" s="17">
        <v>23.04</v>
      </c>
      <c r="AA78" s="17">
        <v>22.25</v>
      </c>
      <c r="AB78" s="17">
        <v>20.93</v>
      </c>
      <c r="AC78" s="17">
        <v>21.72</v>
      </c>
      <c r="AD78" s="17">
        <v>21.46</v>
      </c>
      <c r="AE78" s="17">
        <v>21.5</v>
      </c>
      <c r="AF78" s="17">
        <v>1.9</v>
      </c>
      <c r="AG78" s="17">
        <v>1.9333333333333333</v>
      </c>
      <c r="AH78" s="17">
        <v>84.846666666666664</v>
      </c>
      <c r="AI78" s="17">
        <v>118</v>
      </c>
      <c r="AJ78" s="17">
        <v>112.5</v>
      </c>
      <c r="AK78" s="19">
        <v>43757</v>
      </c>
      <c r="AL78" s="1">
        <v>7.7700309599999997</v>
      </c>
      <c r="AM78" s="1">
        <v>24.4</v>
      </c>
      <c r="AN78" s="1">
        <v>59.7</v>
      </c>
      <c r="AO78" s="1">
        <v>8.1</v>
      </c>
      <c r="AP78" s="1">
        <v>159</v>
      </c>
      <c r="AQ78" s="40">
        <v>8.1</v>
      </c>
      <c r="AR78" s="40">
        <v>8.6999999999999993</v>
      </c>
      <c r="AS78" s="40">
        <v>3.4</v>
      </c>
      <c r="AT78" s="40">
        <v>72.599999999999994</v>
      </c>
      <c r="AU78" s="40">
        <v>1.2849999999999999</v>
      </c>
      <c r="AV78" s="40">
        <v>59.9</v>
      </c>
      <c r="AW78" s="40">
        <v>10.1</v>
      </c>
      <c r="AX78" s="70" t="s">
        <v>512</v>
      </c>
      <c r="AY78" s="71" t="s">
        <v>450</v>
      </c>
      <c r="AZ78" s="72">
        <v>3.16</v>
      </c>
      <c r="BA78" s="73">
        <v>82</v>
      </c>
      <c r="BB78" s="72">
        <v>7</v>
      </c>
      <c r="BC78" s="73">
        <v>23</v>
      </c>
      <c r="BD78" s="73">
        <v>2484</v>
      </c>
      <c r="BE78" s="73">
        <v>510</v>
      </c>
      <c r="BF78" s="73">
        <v>109</v>
      </c>
      <c r="BG78" s="73">
        <v>18</v>
      </c>
      <c r="BH78" s="73">
        <v>14</v>
      </c>
    </row>
    <row r="79" spans="1:60" x14ac:dyDescent="0.25">
      <c r="A79" s="15" t="s">
        <v>295</v>
      </c>
      <c r="B79" s="15">
        <v>2019</v>
      </c>
      <c r="C79" s="6" t="s">
        <v>297</v>
      </c>
      <c r="D79" s="6">
        <v>3</v>
      </c>
      <c r="E79" s="1">
        <v>1</v>
      </c>
      <c r="F79" s="5">
        <v>1</v>
      </c>
      <c r="G79" s="16">
        <v>9</v>
      </c>
      <c r="H79" s="6">
        <v>15</v>
      </c>
      <c r="I79" s="4">
        <v>33</v>
      </c>
      <c r="J79" s="6">
        <v>31109</v>
      </c>
      <c r="K79" s="6" t="s">
        <v>175</v>
      </c>
      <c r="L79" s="6" t="s">
        <v>440</v>
      </c>
      <c r="M79" s="6" t="s">
        <v>21</v>
      </c>
      <c r="N79" s="9">
        <v>43626</v>
      </c>
      <c r="O79" s="6">
        <v>67</v>
      </c>
      <c r="P79" s="9">
        <v>43682</v>
      </c>
      <c r="Q79" s="9">
        <v>43683</v>
      </c>
      <c r="R79" s="6">
        <v>56</v>
      </c>
      <c r="S79" s="6">
        <v>57</v>
      </c>
      <c r="T79" s="6">
        <v>230</v>
      </c>
      <c r="U79" s="6">
        <v>117</v>
      </c>
      <c r="V79" s="1">
        <v>27.09</v>
      </c>
      <c r="W79" s="17">
        <v>26</v>
      </c>
      <c r="X79" s="17">
        <v>22.5</v>
      </c>
      <c r="Y79" s="18">
        <v>24.68</v>
      </c>
      <c r="Z79" s="17">
        <v>24.81</v>
      </c>
      <c r="AA79" s="17">
        <v>24.17</v>
      </c>
      <c r="AB79" s="17">
        <v>23.69</v>
      </c>
      <c r="AC79" s="17">
        <v>20.55</v>
      </c>
      <c r="AD79" s="17">
        <v>21.36</v>
      </c>
      <c r="AE79" s="17">
        <v>20.94</v>
      </c>
      <c r="AF79" s="17">
        <v>1.9333333333333333</v>
      </c>
      <c r="AG79" s="17">
        <v>1.9533333333333334</v>
      </c>
      <c r="AH79" s="17">
        <v>71.453333333333333</v>
      </c>
      <c r="AI79" s="17">
        <v>102.17</v>
      </c>
      <c r="AJ79" s="17">
        <v>87.5</v>
      </c>
      <c r="AK79" s="19">
        <v>43757</v>
      </c>
      <c r="AL79" s="1">
        <v>9.1716302399999989</v>
      </c>
      <c r="AM79" s="1">
        <v>31.3</v>
      </c>
      <c r="AN79" s="1">
        <v>48.4</v>
      </c>
      <c r="AO79" s="1">
        <v>6.6</v>
      </c>
      <c r="AP79" s="1">
        <v>178</v>
      </c>
      <c r="AQ79" s="40">
        <v>7.9</v>
      </c>
      <c r="AR79" s="40">
        <v>9.1999999999999993</v>
      </c>
      <c r="AS79" s="40">
        <v>4.8</v>
      </c>
      <c r="AT79" s="40">
        <v>69.5</v>
      </c>
      <c r="AU79" s="40">
        <v>1.1419999999999999</v>
      </c>
      <c r="AV79" s="40">
        <v>54.1</v>
      </c>
      <c r="AW79" s="40">
        <v>9.51</v>
      </c>
      <c r="AX79" s="70" t="s">
        <v>468</v>
      </c>
      <c r="AY79" s="71" t="s">
        <v>450</v>
      </c>
      <c r="AZ79" s="72">
        <v>3.36</v>
      </c>
      <c r="BA79" s="73">
        <v>84</v>
      </c>
      <c r="BB79" s="72">
        <v>7</v>
      </c>
      <c r="BC79" s="73">
        <v>19</v>
      </c>
      <c r="BD79" s="73">
        <v>3010</v>
      </c>
      <c r="BE79" s="73">
        <v>584</v>
      </c>
      <c r="BF79" s="73">
        <v>125</v>
      </c>
      <c r="BG79" s="73">
        <v>19</v>
      </c>
      <c r="BH79" s="73">
        <v>9</v>
      </c>
    </row>
    <row r="80" spans="1:60" x14ac:dyDescent="0.25">
      <c r="A80" s="15" t="s">
        <v>295</v>
      </c>
      <c r="B80" s="15">
        <v>2019</v>
      </c>
      <c r="C80" s="6" t="s">
        <v>297</v>
      </c>
      <c r="D80" s="6">
        <v>3</v>
      </c>
      <c r="E80" s="1">
        <v>1</v>
      </c>
      <c r="F80" s="5">
        <v>1</v>
      </c>
      <c r="G80" s="16">
        <v>8</v>
      </c>
      <c r="H80" s="6">
        <v>15</v>
      </c>
      <c r="I80" s="4">
        <v>37</v>
      </c>
      <c r="J80" s="6">
        <v>31108</v>
      </c>
      <c r="K80" s="6" t="s">
        <v>174</v>
      </c>
      <c r="L80" s="6" t="s">
        <v>442</v>
      </c>
      <c r="M80" s="6" t="s">
        <v>1</v>
      </c>
      <c r="N80" s="9">
        <v>43626</v>
      </c>
      <c r="O80" s="6">
        <v>64</v>
      </c>
      <c r="P80" s="9">
        <v>43681</v>
      </c>
      <c r="Q80" s="9">
        <v>43682</v>
      </c>
      <c r="R80" s="6">
        <v>55</v>
      </c>
      <c r="S80" s="6">
        <v>56</v>
      </c>
      <c r="T80" s="6">
        <v>288</v>
      </c>
      <c r="U80" s="6">
        <v>125</v>
      </c>
      <c r="V80" s="1">
        <v>24.01</v>
      </c>
      <c r="W80" s="17">
        <v>25.53</v>
      </c>
      <c r="X80" s="17">
        <v>23.83</v>
      </c>
      <c r="Y80" s="18">
        <v>22.08</v>
      </c>
      <c r="Z80" s="17">
        <v>22.97</v>
      </c>
      <c r="AA80" s="17">
        <v>22.84</v>
      </c>
      <c r="AB80" s="17">
        <v>22.71</v>
      </c>
      <c r="AC80" s="17">
        <v>22.12</v>
      </c>
      <c r="AD80" s="17">
        <v>19.59</v>
      </c>
      <c r="AE80" s="17">
        <v>20.04</v>
      </c>
      <c r="AF80" s="17">
        <v>1.9033333333333333</v>
      </c>
      <c r="AG80" s="17">
        <v>1.9433333333333334</v>
      </c>
      <c r="AH80" s="17">
        <v>96.123333333333335</v>
      </c>
      <c r="AI80" s="17">
        <v>107.17</v>
      </c>
      <c r="AJ80" s="17">
        <v>104.67</v>
      </c>
      <c r="AK80" s="19">
        <v>43757</v>
      </c>
      <c r="AL80" s="1">
        <v>8.1329045600000001</v>
      </c>
      <c r="AM80" s="1">
        <v>23.5</v>
      </c>
      <c r="AN80" s="1">
        <v>58.8</v>
      </c>
      <c r="AO80" s="1">
        <v>7.9</v>
      </c>
      <c r="AP80" s="1">
        <v>207</v>
      </c>
      <c r="AQ80" s="40">
        <v>8.5</v>
      </c>
      <c r="AR80" s="40">
        <v>7.6</v>
      </c>
      <c r="AS80" s="40">
        <v>2.8</v>
      </c>
      <c r="AT80" s="40">
        <v>74.099999999999994</v>
      </c>
      <c r="AU80" s="40">
        <v>1.266</v>
      </c>
      <c r="AV80" s="40">
        <v>59.5</v>
      </c>
      <c r="AW80" s="40">
        <v>10.14</v>
      </c>
      <c r="AX80" s="70" t="s">
        <v>513</v>
      </c>
      <c r="AY80" s="71" t="s">
        <v>450</v>
      </c>
      <c r="AZ80" s="72">
        <v>3.54</v>
      </c>
      <c r="BA80" s="73">
        <v>85</v>
      </c>
      <c r="BB80" s="72">
        <v>7</v>
      </c>
      <c r="BC80" s="73">
        <v>27</v>
      </c>
      <c r="BD80" s="73">
        <v>2785</v>
      </c>
      <c r="BE80" s="73">
        <v>535</v>
      </c>
      <c r="BF80" s="73">
        <v>125</v>
      </c>
      <c r="BG80" s="73">
        <v>17</v>
      </c>
      <c r="BH80" s="73">
        <v>15</v>
      </c>
    </row>
    <row r="81" spans="1:60" x14ac:dyDescent="0.25">
      <c r="A81" s="15" t="s">
        <v>295</v>
      </c>
      <c r="B81" s="15">
        <v>2019</v>
      </c>
      <c r="C81" s="6" t="s">
        <v>297</v>
      </c>
      <c r="D81" s="6">
        <v>3</v>
      </c>
      <c r="E81" s="1">
        <v>1</v>
      </c>
      <c r="F81" s="5">
        <v>1</v>
      </c>
      <c r="G81" s="16">
        <v>2</v>
      </c>
      <c r="H81" s="6">
        <v>15</v>
      </c>
      <c r="I81" s="4">
        <v>41</v>
      </c>
      <c r="J81" s="6">
        <v>31102</v>
      </c>
      <c r="K81" s="6" t="s">
        <v>168</v>
      </c>
      <c r="L81" s="6" t="s">
        <v>16</v>
      </c>
      <c r="M81" s="6" t="s">
        <v>22</v>
      </c>
      <c r="N81" s="9">
        <v>43626</v>
      </c>
      <c r="O81" s="6">
        <v>59</v>
      </c>
      <c r="P81" s="9">
        <v>43684</v>
      </c>
      <c r="Q81" s="9">
        <v>43685</v>
      </c>
      <c r="R81" s="6">
        <v>58</v>
      </c>
      <c r="S81" s="6">
        <v>59</v>
      </c>
      <c r="T81" s="6">
        <v>165</v>
      </c>
      <c r="U81" s="6">
        <v>121</v>
      </c>
      <c r="V81" s="1">
        <v>24.25</v>
      </c>
      <c r="W81" s="17">
        <v>25.75</v>
      </c>
      <c r="X81" s="17">
        <v>24.15</v>
      </c>
      <c r="Y81" s="18">
        <v>26.08</v>
      </c>
      <c r="Z81" s="17">
        <v>22.41</v>
      </c>
      <c r="AA81" s="17">
        <v>22.5</v>
      </c>
      <c r="AB81" s="17">
        <v>23.6</v>
      </c>
      <c r="AC81" s="17">
        <v>22.02</v>
      </c>
      <c r="AD81" s="17">
        <v>23.4</v>
      </c>
      <c r="AE81" s="17">
        <v>20.52</v>
      </c>
      <c r="AF81" s="17">
        <v>1.8800000000000001</v>
      </c>
      <c r="AG81" s="17">
        <v>1.9366666666666665</v>
      </c>
      <c r="AH81" s="17">
        <v>99.266666666666666</v>
      </c>
      <c r="AI81" s="17">
        <v>108.17</v>
      </c>
      <c r="AJ81" s="17">
        <v>103</v>
      </c>
      <c r="AK81" s="19">
        <v>43757</v>
      </c>
      <c r="AL81" s="1">
        <v>9.9064492800000004</v>
      </c>
      <c r="AM81" s="1">
        <v>30.5</v>
      </c>
      <c r="AN81" s="1">
        <v>60.9</v>
      </c>
      <c r="AO81" s="1">
        <v>7.6</v>
      </c>
      <c r="AP81" s="1">
        <v>226</v>
      </c>
      <c r="AQ81" s="40">
        <v>7.8</v>
      </c>
      <c r="AR81" s="40">
        <v>8.9</v>
      </c>
      <c r="AS81" s="40">
        <v>3.7</v>
      </c>
      <c r="AT81" s="40">
        <v>72</v>
      </c>
      <c r="AU81" s="40">
        <v>1.2849999999999999</v>
      </c>
      <c r="AV81" s="40">
        <v>59.8</v>
      </c>
      <c r="AW81" s="40">
        <v>10.050000000000001</v>
      </c>
      <c r="AX81" s="70" t="s">
        <v>514</v>
      </c>
      <c r="AY81" s="71" t="s">
        <v>447</v>
      </c>
      <c r="AZ81" s="72">
        <v>3.66</v>
      </c>
      <c r="BA81" s="73">
        <v>87</v>
      </c>
      <c r="BB81" s="72">
        <v>7</v>
      </c>
      <c r="BC81" s="73">
        <v>28</v>
      </c>
      <c r="BD81" s="73">
        <v>2728</v>
      </c>
      <c r="BE81" s="73">
        <v>537</v>
      </c>
      <c r="BF81" s="73">
        <v>120</v>
      </c>
      <c r="BG81" s="73">
        <v>18</v>
      </c>
      <c r="BH81" s="73">
        <v>17</v>
      </c>
    </row>
    <row r="82" spans="1:60" x14ac:dyDescent="0.25">
      <c r="A82" s="15" t="s">
        <v>295</v>
      </c>
      <c r="B82" s="15">
        <v>2019</v>
      </c>
      <c r="C82" s="6" t="s">
        <v>297</v>
      </c>
      <c r="D82" s="6">
        <v>3</v>
      </c>
      <c r="E82" s="1">
        <v>2</v>
      </c>
      <c r="F82" s="5">
        <v>1</v>
      </c>
      <c r="G82" s="16">
        <v>4</v>
      </c>
      <c r="H82" s="6">
        <v>18</v>
      </c>
      <c r="I82" s="4">
        <v>5</v>
      </c>
      <c r="J82" s="6">
        <v>32104</v>
      </c>
      <c r="K82" s="6" t="s">
        <v>188</v>
      </c>
      <c r="L82" s="6" t="s">
        <v>17</v>
      </c>
      <c r="M82" s="6" t="s">
        <v>22</v>
      </c>
      <c r="N82" s="9">
        <v>43626</v>
      </c>
      <c r="O82" s="6">
        <v>60</v>
      </c>
      <c r="P82" s="9">
        <v>43682</v>
      </c>
      <c r="Q82" s="9">
        <v>43683</v>
      </c>
      <c r="R82" s="6">
        <v>56</v>
      </c>
      <c r="S82" s="6">
        <v>57</v>
      </c>
      <c r="T82" s="6">
        <v>290</v>
      </c>
      <c r="U82" s="6">
        <v>131</v>
      </c>
      <c r="V82" s="1">
        <v>24.81</v>
      </c>
      <c r="W82" s="17">
        <v>25.4</v>
      </c>
      <c r="X82" s="17">
        <v>26.84</v>
      </c>
      <c r="Y82" s="18">
        <v>23.81</v>
      </c>
      <c r="Z82" s="17">
        <v>22.41</v>
      </c>
      <c r="AA82" s="17">
        <v>24.2</v>
      </c>
      <c r="AB82" s="17">
        <v>22.75</v>
      </c>
      <c r="AC82" s="17">
        <v>26.5</v>
      </c>
      <c r="AD82" s="17">
        <v>23.33</v>
      </c>
      <c r="AE82" s="17">
        <v>20.74</v>
      </c>
      <c r="AF82" s="17">
        <v>1.8066666666666666</v>
      </c>
      <c r="AG82" s="17">
        <v>1.8766666666666667</v>
      </c>
      <c r="AH82" s="17">
        <v>80</v>
      </c>
      <c r="AI82" s="17">
        <v>111.5</v>
      </c>
      <c r="AJ82" s="17">
        <v>105.67</v>
      </c>
      <c r="AK82" s="19">
        <v>43757</v>
      </c>
      <c r="AL82" s="1">
        <v>8.8722595200000001</v>
      </c>
      <c r="AM82" s="1">
        <v>28</v>
      </c>
      <c r="AN82" s="1">
        <v>55.4</v>
      </c>
      <c r="AO82" s="1">
        <v>8.4</v>
      </c>
      <c r="AP82" s="1">
        <v>18</v>
      </c>
      <c r="AQ82" s="40">
        <v>8</v>
      </c>
      <c r="AR82" s="40">
        <v>8.4</v>
      </c>
      <c r="AS82" s="40">
        <v>3.3</v>
      </c>
      <c r="AT82" s="40">
        <v>72.5</v>
      </c>
      <c r="AU82" s="40">
        <v>1.24</v>
      </c>
      <c r="AV82" s="40">
        <v>58.6</v>
      </c>
      <c r="AW82" s="40">
        <v>9.8699999999999992</v>
      </c>
      <c r="AX82" s="70" t="s">
        <v>515</v>
      </c>
      <c r="AY82" s="71" t="s">
        <v>516</v>
      </c>
      <c r="AZ82" s="72">
        <v>3.91</v>
      </c>
      <c r="BA82" s="73">
        <v>89</v>
      </c>
      <c r="BB82" s="72">
        <v>10</v>
      </c>
      <c r="BC82" s="73">
        <v>44</v>
      </c>
      <c r="BD82" s="73">
        <v>4054</v>
      </c>
      <c r="BE82" s="73">
        <v>797</v>
      </c>
      <c r="BF82" s="73">
        <v>143</v>
      </c>
      <c r="BG82" s="73">
        <v>24</v>
      </c>
      <c r="BH82" s="73">
        <v>25</v>
      </c>
    </row>
    <row r="83" spans="1:60" x14ac:dyDescent="0.25">
      <c r="A83" s="15" t="s">
        <v>295</v>
      </c>
      <c r="B83" s="15">
        <v>2019</v>
      </c>
      <c r="C83" s="6" t="s">
        <v>297</v>
      </c>
      <c r="D83" s="6">
        <v>3</v>
      </c>
      <c r="E83" s="1">
        <v>2</v>
      </c>
      <c r="F83" s="5">
        <v>1</v>
      </c>
      <c r="G83" s="16">
        <v>3</v>
      </c>
      <c r="H83" s="6">
        <v>18</v>
      </c>
      <c r="I83" s="4">
        <v>9</v>
      </c>
      <c r="J83" s="6">
        <v>32103</v>
      </c>
      <c r="K83" s="6" t="s">
        <v>187</v>
      </c>
      <c r="L83" s="6" t="s">
        <v>13</v>
      </c>
      <c r="M83" s="6" t="s">
        <v>22</v>
      </c>
      <c r="N83" s="9">
        <v>43626</v>
      </c>
      <c r="O83" s="6">
        <v>64</v>
      </c>
      <c r="P83" s="9">
        <v>43684</v>
      </c>
      <c r="Q83" s="9">
        <v>43686</v>
      </c>
      <c r="R83" s="6">
        <v>58</v>
      </c>
      <c r="S83" s="6">
        <v>60</v>
      </c>
      <c r="T83" s="6">
        <v>280</v>
      </c>
      <c r="U83" s="6">
        <v>122</v>
      </c>
      <c r="V83" s="1">
        <v>22.23</v>
      </c>
      <c r="W83" s="17">
        <v>23.05</v>
      </c>
      <c r="X83" s="17">
        <v>22.76</v>
      </c>
      <c r="Y83" s="18">
        <v>24.21</v>
      </c>
      <c r="Z83" s="17">
        <v>24.33</v>
      </c>
      <c r="AA83" s="17">
        <v>21.52</v>
      </c>
      <c r="AB83" s="17">
        <v>23.99</v>
      </c>
      <c r="AC83" s="17">
        <v>21.54</v>
      </c>
      <c r="AD83" s="17">
        <v>22.06</v>
      </c>
      <c r="AE83" s="17">
        <v>23</v>
      </c>
      <c r="AF83" s="17">
        <v>1.8366666666666667</v>
      </c>
      <c r="AG83" s="17">
        <v>1.9166666666666665</v>
      </c>
      <c r="AH83" s="17">
        <v>97.736666666666665</v>
      </c>
      <c r="AI83" s="17">
        <v>111.5</v>
      </c>
      <c r="AJ83" s="17">
        <v>106.83</v>
      </c>
      <c r="AK83" s="19">
        <v>43757</v>
      </c>
      <c r="AL83" s="1">
        <v>9.2895641599999994</v>
      </c>
      <c r="AM83" s="1">
        <v>25.5</v>
      </c>
      <c r="AN83" s="1">
        <v>60.5</v>
      </c>
      <c r="AO83" s="1">
        <v>8</v>
      </c>
      <c r="AP83" s="1">
        <v>31</v>
      </c>
      <c r="AQ83" s="40">
        <v>8</v>
      </c>
      <c r="AR83" s="40">
        <v>8.6999999999999993</v>
      </c>
      <c r="AS83" s="40">
        <v>3.6</v>
      </c>
      <c r="AT83" s="40">
        <v>72.3</v>
      </c>
      <c r="AU83" s="40">
        <v>1.2989999999999999</v>
      </c>
      <c r="AV83" s="40" t="s">
        <v>435</v>
      </c>
      <c r="AW83" s="40">
        <v>10.119999999999999</v>
      </c>
      <c r="AX83" s="70" t="s">
        <v>517</v>
      </c>
      <c r="AY83" s="71" t="s">
        <v>463</v>
      </c>
      <c r="AZ83" s="72">
        <v>3.62</v>
      </c>
      <c r="BA83" s="73">
        <v>86</v>
      </c>
      <c r="BB83" s="72">
        <v>7</v>
      </c>
      <c r="BC83" s="73">
        <v>37</v>
      </c>
      <c r="BD83" s="73">
        <v>3476</v>
      </c>
      <c r="BE83" s="73">
        <v>712</v>
      </c>
      <c r="BF83" s="73">
        <v>136</v>
      </c>
      <c r="BG83" s="73">
        <v>17</v>
      </c>
      <c r="BH83" s="73">
        <v>24</v>
      </c>
    </row>
    <row r="84" spans="1:60" x14ac:dyDescent="0.25">
      <c r="A84" s="15" t="s">
        <v>295</v>
      </c>
      <c r="B84" s="15">
        <v>2019</v>
      </c>
      <c r="C84" s="6" t="s">
        <v>297</v>
      </c>
      <c r="D84" s="6">
        <v>3</v>
      </c>
      <c r="E84" s="1">
        <v>2</v>
      </c>
      <c r="F84" s="5">
        <v>1</v>
      </c>
      <c r="G84" s="16">
        <v>10</v>
      </c>
      <c r="H84" s="6">
        <v>18</v>
      </c>
      <c r="I84" s="4">
        <v>13</v>
      </c>
      <c r="J84" s="6">
        <v>32110</v>
      </c>
      <c r="K84" s="6" t="s">
        <v>49</v>
      </c>
      <c r="L84" s="6">
        <v>17.460999999999999</v>
      </c>
      <c r="M84" s="6" t="s">
        <v>21</v>
      </c>
      <c r="N84" s="9">
        <v>43626</v>
      </c>
      <c r="O84" s="6">
        <v>63</v>
      </c>
      <c r="P84" s="9">
        <v>43682</v>
      </c>
      <c r="Q84" s="9">
        <v>43683</v>
      </c>
      <c r="R84" s="6">
        <v>56</v>
      </c>
      <c r="S84" s="6">
        <v>57</v>
      </c>
      <c r="T84" s="6">
        <v>235</v>
      </c>
      <c r="U84" s="6">
        <v>136</v>
      </c>
      <c r="V84" s="1">
        <v>23.37</v>
      </c>
      <c r="W84" s="17">
        <v>22.43</v>
      </c>
      <c r="X84" s="17">
        <v>18.22</v>
      </c>
      <c r="Y84" s="18">
        <v>22.83</v>
      </c>
      <c r="Z84" s="17">
        <v>22.46</v>
      </c>
      <c r="AA84" s="17">
        <v>21.7</v>
      </c>
      <c r="AB84" s="17">
        <v>20.86</v>
      </c>
      <c r="AC84" s="17">
        <v>16.920000000000002</v>
      </c>
      <c r="AD84" s="17">
        <v>22.61</v>
      </c>
      <c r="AE84" s="17">
        <v>20.67</v>
      </c>
      <c r="AF84" s="17">
        <v>1.9633333333333334</v>
      </c>
      <c r="AG84" s="17">
        <v>1.98</v>
      </c>
      <c r="AH84" s="17">
        <v>101.66000000000001</v>
      </c>
      <c r="AI84" s="17">
        <v>91.5</v>
      </c>
      <c r="AJ84" s="17">
        <v>69.67</v>
      </c>
      <c r="AK84" s="19">
        <v>43757</v>
      </c>
      <c r="AL84" s="1">
        <v>7.6883843999999995</v>
      </c>
      <c r="AM84" s="1">
        <v>24.8</v>
      </c>
      <c r="AN84" s="1">
        <v>53.1</v>
      </c>
      <c r="AO84" s="1">
        <v>6</v>
      </c>
      <c r="AP84" s="1">
        <v>66</v>
      </c>
      <c r="AQ84" s="40">
        <v>7.9</v>
      </c>
      <c r="AR84" s="40">
        <v>8.8000000000000007</v>
      </c>
      <c r="AS84" s="40">
        <v>4.5999999999999996</v>
      </c>
      <c r="AT84" s="40">
        <v>70.099999999999994</v>
      </c>
      <c r="AU84" s="40">
        <v>1.133</v>
      </c>
      <c r="AV84" s="40" t="s">
        <v>435</v>
      </c>
      <c r="AW84" s="40">
        <v>9.52</v>
      </c>
      <c r="AX84" s="70" t="s">
        <v>518</v>
      </c>
      <c r="AY84" s="71" t="s">
        <v>463</v>
      </c>
      <c r="AZ84" s="72">
        <v>3.44</v>
      </c>
      <c r="BA84" s="73">
        <v>84</v>
      </c>
      <c r="BB84" s="72">
        <v>7</v>
      </c>
      <c r="BC84" s="73">
        <v>30</v>
      </c>
      <c r="BD84" s="73">
        <v>3389</v>
      </c>
      <c r="BE84" s="73">
        <v>791</v>
      </c>
      <c r="BF84" s="73">
        <v>121</v>
      </c>
      <c r="BG84" s="73">
        <v>21</v>
      </c>
      <c r="BH84" s="73">
        <v>19</v>
      </c>
    </row>
    <row r="85" spans="1:60" x14ac:dyDescent="0.25">
      <c r="A85" s="15" t="s">
        <v>295</v>
      </c>
      <c r="B85" s="15">
        <v>2019</v>
      </c>
      <c r="C85" s="6" t="s">
        <v>297</v>
      </c>
      <c r="D85" s="6">
        <v>3</v>
      </c>
      <c r="E85" s="1">
        <v>2</v>
      </c>
      <c r="F85" s="5">
        <v>1</v>
      </c>
      <c r="G85" s="16">
        <v>8</v>
      </c>
      <c r="H85" s="6">
        <v>18</v>
      </c>
      <c r="I85" s="4">
        <v>17</v>
      </c>
      <c r="J85" s="6">
        <v>32108</v>
      </c>
      <c r="K85" s="6" t="s">
        <v>192</v>
      </c>
      <c r="L85" s="6" t="s">
        <v>442</v>
      </c>
      <c r="M85" s="6" t="s">
        <v>1</v>
      </c>
      <c r="N85" s="9">
        <v>43626</v>
      </c>
      <c r="O85" s="6">
        <v>61</v>
      </c>
      <c r="P85" s="9">
        <v>43680</v>
      </c>
      <c r="Q85" s="9">
        <v>43682</v>
      </c>
      <c r="R85" s="6">
        <v>54</v>
      </c>
      <c r="S85" s="6">
        <v>56</v>
      </c>
      <c r="T85" s="6">
        <v>263</v>
      </c>
      <c r="U85" s="6">
        <v>124</v>
      </c>
      <c r="V85" s="1">
        <v>25.53</v>
      </c>
      <c r="W85" s="17">
        <v>22.28</v>
      </c>
      <c r="X85" s="17">
        <v>24.42</v>
      </c>
      <c r="Y85" s="18">
        <v>23</v>
      </c>
      <c r="Z85" s="17">
        <v>22.2</v>
      </c>
      <c r="AA85" s="17">
        <v>22.78</v>
      </c>
      <c r="AB85" s="17">
        <v>19.16</v>
      </c>
      <c r="AC85" s="17">
        <v>21.11</v>
      </c>
      <c r="AD85" s="17">
        <v>20.36</v>
      </c>
      <c r="AE85" s="17">
        <v>20.51</v>
      </c>
      <c r="AF85" s="17">
        <v>1.8866666666666665</v>
      </c>
      <c r="AG85" s="17">
        <v>1.9433333333333334</v>
      </c>
      <c r="AH85" s="17">
        <v>103.89</v>
      </c>
      <c r="AI85" s="17">
        <v>99</v>
      </c>
      <c r="AJ85" s="17">
        <v>92.83</v>
      </c>
      <c r="AK85" s="19">
        <v>43757</v>
      </c>
      <c r="AL85" s="1">
        <v>9.3712107200000005</v>
      </c>
      <c r="AM85" s="1">
        <v>25.5</v>
      </c>
      <c r="AN85" s="1">
        <v>60.4</v>
      </c>
      <c r="AO85" s="1">
        <v>8.4</v>
      </c>
      <c r="AP85" s="1">
        <v>79</v>
      </c>
      <c r="AQ85" s="40">
        <v>8.5</v>
      </c>
      <c r="AR85" s="40">
        <v>8.9</v>
      </c>
      <c r="AS85" s="40">
        <v>3.4</v>
      </c>
      <c r="AT85" s="40">
        <v>72.2</v>
      </c>
      <c r="AU85" s="40">
        <v>1.2729999999999999</v>
      </c>
      <c r="AV85" s="40" t="s">
        <v>435</v>
      </c>
      <c r="AW85" s="40">
        <v>9.99</v>
      </c>
      <c r="AX85" s="70" t="s">
        <v>519</v>
      </c>
      <c r="AY85" s="71" t="s">
        <v>463</v>
      </c>
      <c r="AZ85" s="72">
        <v>3.21</v>
      </c>
      <c r="BA85" s="73">
        <v>82</v>
      </c>
      <c r="BB85" s="72">
        <v>7</v>
      </c>
      <c r="BC85" s="73">
        <v>53</v>
      </c>
      <c r="BD85" s="73">
        <v>3405</v>
      </c>
      <c r="BE85" s="73">
        <v>805</v>
      </c>
      <c r="BF85" s="73">
        <v>165</v>
      </c>
      <c r="BG85" s="73">
        <v>23</v>
      </c>
      <c r="BH85" s="73">
        <v>38</v>
      </c>
    </row>
    <row r="86" spans="1:60" x14ac:dyDescent="0.25">
      <c r="A86" s="15" t="s">
        <v>295</v>
      </c>
      <c r="B86" s="15">
        <v>2019</v>
      </c>
      <c r="C86" s="6" t="s">
        <v>297</v>
      </c>
      <c r="D86" s="6">
        <v>3</v>
      </c>
      <c r="E86" s="1">
        <v>2</v>
      </c>
      <c r="F86" s="5">
        <v>1</v>
      </c>
      <c r="G86" s="16">
        <v>9</v>
      </c>
      <c r="H86" s="6">
        <v>18</v>
      </c>
      <c r="I86" s="4">
        <v>21</v>
      </c>
      <c r="J86" s="6">
        <v>32109</v>
      </c>
      <c r="K86" s="6" t="s">
        <v>193</v>
      </c>
      <c r="L86" s="6" t="s">
        <v>440</v>
      </c>
      <c r="M86" s="6" t="s">
        <v>21</v>
      </c>
      <c r="N86" s="9">
        <v>43626</v>
      </c>
      <c r="O86" s="6">
        <v>60</v>
      </c>
      <c r="P86" s="9">
        <v>43682</v>
      </c>
      <c r="Q86" s="9">
        <v>43683</v>
      </c>
      <c r="R86" s="6">
        <v>56</v>
      </c>
      <c r="S86" s="6">
        <v>57</v>
      </c>
      <c r="T86" s="6">
        <v>215</v>
      </c>
      <c r="U86" s="6">
        <v>107</v>
      </c>
      <c r="V86" s="1">
        <v>23.33</v>
      </c>
      <c r="W86" s="17">
        <v>20.71</v>
      </c>
      <c r="X86" s="17">
        <v>22.27</v>
      </c>
      <c r="Y86" s="18">
        <v>20.77</v>
      </c>
      <c r="Z86" s="17">
        <v>21.49</v>
      </c>
      <c r="AA86" s="17">
        <v>21.81</v>
      </c>
      <c r="AB86" s="17">
        <v>18.559999999999999</v>
      </c>
      <c r="AC86" s="17">
        <v>19.71</v>
      </c>
      <c r="AD86" s="17">
        <v>17.3</v>
      </c>
      <c r="AE86" s="17">
        <v>18.850000000000001</v>
      </c>
      <c r="AF86" s="17">
        <v>1.9366666666666665</v>
      </c>
      <c r="AG86" s="17">
        <v>1.96</v>
      </c>
      <c r="AH86" s="17">
        <v>98.716666666666669</v>
      </c>
      <c r="AI86" s="17">
        <v>83.33</v>
      </c>
      <c r="AJ86" s="17">
        <v>77.5</v>
      </c>
      <c r="AK86" s="19">
        <v>43757</v>
      </c>
      <c r="AL86" s="1">
        <v>7.9832192000000006</v>
      </c>
      <c r="AM86" s="1">
        <v>32.700000000000003</v>
      </c>
      <c r="AN86" s="1">
        <v>48.7</v>
      </c>
      <c r="AO86" s="1">
        <v>6.6</v>
      </c>
      <c r="AP86" s="1">
        <v>114</v>
      </c>
      <c r="AQ86" s="40">
        <v>8.1999999999999993</v>
      </c>
      <c r="AR86" s="40">
        <v>8.5</v>
      </c>
      <c r="AS86" s="40">
        <v>4.5999999999999996</v>
      </c>
      <c r="AT86" s="40">
        <v>70.5</v>
      </c>
      <c r="AU86" s="40">
        <v>1.143</v>
      </c>
      <c r="AV86" s="40" t="s">
        <v>435</v>
      </c>
      <c r="AW86" s="40">
        <v>9.6300000000000008</v>
      </c>
      <c r="AX86" s="70" t="s">
        <v>520</v>
      </c>
      <c r="AY86" s="71" t="s">
        <v>463</v>
      </c>
      <c r="AZ86" s="72">
        <v>3.26</v>
      </c>
      <c r="BA86" s="73">
        <v>83</v>
      </c>
      <c r="BB86" s="72">
        <v>6</v>
      </c>
      <c r="BC86" s="73">
        <v>18</v>
      </c>
      <c r="BD86" s="73">
        <v>3091</v>
      </c>
      <c r="BE86" s="73">
        <v>739</v>
      </c>
      <c r="BF86" s="73">
        <v>120</v>
      </c>
      <c r="BG86" s="73">
        <v>17</v>
      </c>
      <c r="BH86" s="73">
        <v>8</v>
      </c>
    </row>
    <row r="87" spans="1:60" x14ac:dyDescent="0.25">
      <c r="A87" s="15" t="s">
        <v>295</v>
      </c>
      <c r="B87" s="15">
        <v>2019</v>
      </c>
      <c r="C87" s="6" t="s">
        <v>297</v>
      </c>
      <c r="D87" s="6">
        <v>3</v>
      </c>
      <c r="E87" s="1">
        <v>2</v>
      </c>
      <c r="F87" s="5">
        <v>1</v>
      </c>
      <c r="G87" s="16">
        <v>7</v>
      </c>
      <c r="H87" s="6">
        <v>18</v>
      </c>
      <c r="I87" s="4">
        <v>25</v>
      </c>
      <c r="J87" s="6">
        <v>32107</v>
      </c>
      <c r="K87" s="6" t="s">
        <v>191</v>
      </c>
      <c r="L87" s="6" t="s">
        <v>15</v>
      </c>
      <c r="M87" s="6" t="s">
        <v>22</v>
      </c>
      <c r="N87" s="9">
        <v>43626</v>
      </c>
      <c r="O87" s="6">
        <v>62</v>
      </c>
      <c r="P87" s="9">
        <v>43681</v>
      </c>
      <c r="Q87" s="9">
        <v>43682</v>
      </c>
      <c r="R87" s="6">
        <v>55</v>
      </c>
      <c r="S87" s="6">
        <v>56</v>
      </c>
      <c r="T87" s="6">
        <v>230</v>
      </c>
      <c r="U87" s="6">
        <v>100</v>
      </c>
      <c r="V87" s="1">
        <v>17.7</v>
      </c>
      <c r="W87" s="17">
        <v>18.8</v>
      </c>
      <c r="X87" s="17">
        <v>25.69</v>
      </c>
      <c r="Y87" s="18">
        <v>22.06</v>
      </c>
      <c r="Z87" s="17">
        <v>21.78</v>
      </c>
      <c r="AA87" s="17">
        <v>16.77</v>
      </c>
      <c r="AB87" s="17">
        <v>17.170000000000002</v>
      </c>
      <c r="AC87" s="17">
        <v>23.57</v>
      </c>
      <c r="AD87" s="17">
        <v>20.18</v>
      </c>
      <c r="AE87" s="17">
        <v>20.45</v>
      </c>
      <c r="AF87" s="17">
        <v>1.9033333333333333</v>
      </c>
      <c r="AG87" s="17">
        <v>1.9366666666666665</v>
      </c>
      <c r="AH87" s="17">
        <v>79.366666666666674</v>
      </c>
      <c r="AI87" s="17">
        <v>100.5</v>
      </c>
      <c r="AJ87" s="17">
        <v>90.33</v>
      </c>
      <c r="AK87" s="19">
        <v>43757</v>
      </c>
      <c r="AL87" s="1">
        <v>8.6590712799999991</v>
      </c>
      <c r="AM87" s="1">
        <v>27.9</v>
      </c>
      <c r="AN87" s="1">
        <v>57.8</v>
      </c>
      <c r="AO87" s="1">
        <v>7.5</v>
      </c>
      <c r="AP87" s="1">
        <v>127</v>
      </c>
      <c r="AQ87" s="40">
        <v>7.7</v>
      </c>
      <c r="AR87" s="40">
        <v>9.6</v>
      </c>
      <c r="AS87" s="40">
        <v>4.5</v>
      </c>
      <c r="AT87" s="40">
        <v>69.5</v>
      </c>
      <c r="AU87" s="40">
        <v>1.1499999999999999</v>
      </c>
      <c r="AV87" s="40">
        <v>53.2</v>
      </c>
      <c r="AW87" s="40">
        <v>9.5399999999999991</v>
      </c>
      <c r="AX87" s="70" t="s">
        <v>521</v>
      </c>
      <c r="AY87" s="71" t="s">
        <v>445</v>
      </c>
      <c r="AZ87" s="72">
        <v>3.42</v>
      </c>
      <c r="BA87" s="73">
        <v>84</v>
      </c>
      <c r="BB87" s="72">
        <v>7</v>
      </c>
      <c r="BC87" s="73">
        <v>24</v>
      </c>
      <c r="BD87" s="73">
        <v>3143</v>
      </c>
      <c r="BE87" s="73">
        <v>697</v>
      </c>
      <c r="BF87" s="73">
        <v>118</v>
      </c>
      <c r="BG87" s="73">
        <v>18</v>
      </c>
      <c r="BH87" s="73">
        <v>18</v>
      </c>
    </row>
    <row r="88" spans="1:60" x14ac:dyDescent="0.25">
      <c r="A88" s="15" t="s">
        <v>295</v>
      </c>
      <c r="B88" s="15">
        <v>2019</v>
      </c>
      <c r="C88" s="6" t="s">
        <v>297</v>
      </c>
      <c r="D88" s="6">
        <v>3</v>
      </c>
      <c r="E88" s="1">
        <v>2</v>
      </c>
      <c r="F88" s="5">
        <v>1</v>
      </c>
      <c r="G88" s="16">
        <v>2</v>
      </c>
      <c r="H88" s="6">
        <v>18</v>
      </c>
      <c r="I88" s="4">
        <v>29</v>
      </c>
      <c r="J88" s="6">
        <v>32102</v>
      </c>
      <c r="K88" s="6" t="s">
        <v>186</v>
      </c>
      <c r="L88" s="6" t="s">
        <v>16</v>
      </c>
      <c r="M88" s="6" t="s">
        <v>22</v>
      </c>
      <c r="N88" s="9">
        <v>43626</v>
      </c>
      <c r="O88" s="6">
        <v>65</v>
      </c>
      <c r="P88" s="9">
        <v>43685</v>
      </c>
      <c r="Q88" s="9">
        <v>43686</v>
      </c>
      <c r="R88" s="6">
        <v>59</v>
      </c>
      <c r="S88" s="6">
        <v>60</v>
      </c>
      <c r="T88" s="6">
        <v>246</v>
      </c>
      <c r="U88" s="6">
        <v>132</v>
      </c>
      <c r="V88" s="1">
        <v>26.86</v>
      </c>
      <c r="W88" s="17">
        <v>19.170000000000002</v>
      </c>
      <c r="X88" s="17">
        <v>24.45</v>
      </c>
      <c r="Y88" s="18">
        <v>26.44</v>
      </c>
      <c r="Z88" s="17">
        <v>27</v>
      </c>
      <c r="AA88" s="17">
        <v>24.51</v>
      </c>
      <c r="AB88" s="17">
        <v>17.63</v>
      </c>
      <c r="AC88" s="17">
        <v>21.7</v>
      </c>
      <c r="AD88" s="17">
        <v>23.24</v>
      </c>
      <c r="AE88" s="17">
        <v>24.33</v>
      </c>
      <c r="AF88" s="17">
        <v>1.9</v>
      </c>
      <c r="AG88" s="17">
        <v>1.9333333333333333</v>
      </c>
      <c r="AH88" s="17">
        <v>83.52</v>
      </c>
      <c r="AI88" s="17">
        <v>105</v>
      </c>
      <c r="AJ88" s="17">
        <v>100.83</v>
      </c>
      <c r="AK88" s="19">
        <v>43757</v>
      </c>
      <c r="AL88" s="1">
        <v>10.251179200000001</v>
      </c>
      <c r="AM88" s="1">
        <v>37.4</v>
      </c>
      <c r="AN88" s="1">
        <v>58.6</v>
      </c>
      <c r="AO88" s="1">
        <v>6.9</v>
      </c>
      <c r="AP88" s="1">
        <v>162</v>
      </c>
      <c r="AQ88" s="40">
        <v>8</v>
      </c>
      <c r="AR88" s="40">
        <v>9.3000000000000007</v>
      </c>
      <c r="AS88" s="40">
        <v>3.6</v>
      </c>
      <c r="AT88" s="40">
        <v>71.8</v>
      </c>
      <c r="AU88" s="40">
        <v>1.2869999999999999</v>
      </c>
      <c r="AV88" s="40">
        <v>59.6</v>
      </c>
      <c r="AW88" s="40">
        <v>10.01</v>
      </c>
      <c r="AX88" s="70" t="s">
        <v>522</v>
      </c>
      <c r="AY88" s="71" t="s">
        <v>463</v>
      </c>
      <c r="AZ88" s="72">
        <v>3.78</v>
      </c>
      <c r="BA88" s="73">
        <v>88</v>
      </c>
      <c r="BB88" s="72">
        <v>8</v>
      </c>
      <c r="BC88" s="73">
        <v>24</v>
      </c>
      <c r="BD88" s="73">
        <v>3428</v>
      </c>
      <c r="BE88" s="73">
        <v>730</v>
      </c>
      <c r="BF88" s="73">
        <v>128</v>
      </c>
      <c r="BG88" s="73">
        <v>22</v>
      </c>
      <c r="BH88" s="73">
        <v>12</v>
      </c>
    </row>
    <row r="89" spans="1:60" x14ac:dyDescent="0.25">
      <c r="A89" s="15" t="s">
        <v>295</v>
      </c>
      <c r="B89" s="15">
        <v>2019</v>
      </c>
      <c r="C89" s="6" t="s">
        <v>297</v>
      </c>
      <c r="D89" s="6">
        <v>3</v>
      </c>
      <c r="E89" s="1">
        <v>2</v>
      </c>
      <c r="F89" s="5">
        <v>1</v>
      </c>
      <c r="G89" s="16">
        <v>5</v>
      </c>
      <c r="H89" s="6">
        <v>18</v>
      </c>
      <c r="I89" s="4">
        <v>33</v>
      </c>
      <c r="J89" s="6">
        <v>32105</v>
      </c>
      <c r="K89" s="6" t="s">
        <v>189</v>
      </c>
      <c r="L89" s="6" t="s">
        <v>12</v>
      </c>
      <c r="M89" s="6" t="s">
        <v>22</v>
      </c>
      <c r="N89" s="9">
        <v>43626</v>
      </c>
      <c r="O89" s="6">
        <v>54</v>
      </c>
      <c r="P89" s="9">
        <v>43681</v>
      </c>
      <c r="Q89" s="9">
        <v>43682</v>
      </c>
      <c r="R89" s="6">
        <v>55</v>
      </c>
      <c r="S89" s="6">
        <v>56</v>
      </c>
      <c r="T89" s="6">
        <v>232</v>
      </c>
      <c r="U89" s="6">
        <v>87</v>
      </c>
      <c r="V89" s="1">
        <v>23.99</v>
      </c>
      <c r="W89" s="17">
        <v>24</v>
      </c>
      <c r="X89" s="17">
        <v>24.53</v>
      </c>
      <c r="Y89" s="18">
        <v>23.79</v>
      </c>
      <c r="Z89" s="17">
        <v>20.58</v>
      </c>
      <c r="AA89" s="17">
        <v>22.31</v>
      </c>
      <c r="AB89" s="17">
        <v>23.85</v>
      </c>
      <c r="AC89" s="17">
        <v>22.13</v>
      </c>
      <c r="AD89" s="17">
        <v>22.88</v>
      </c>
      <c r="AE89" s="17">
        <v>18.66</v>
      </c>
      <c r="AF89" s="17">
        <v>1.8766666666666667</v>
      </c>
      <c r="AG89" s="17">
        <v>1.9266666666666665</v>
      </c>
      <c r="AH89" s="17">
        <v>90.203333333333333</v>
      </c>
      <c r="AI89" s="17">
        <v>108.83</v>
      </c>
      <c r="AJ89" s="17">
        <v>101</v>
      </c>
      <c r="AK89" s="19">
        <v>43757</v>
      </c>
      <c r="AL89" s="1">
        <v>7.6158096799999999</v>
      </c>
      <c r="AM89" s="1">
        <v>25.2</v>
      </c>
      <c r="AN89" s="1">
        <v>59.1</v>
      </c>
      <c r="AO89" s="1">
        <v>7.5</v>
      </c>
      <c r="AP89" s="1">
        <v>175</v>
      </c>
      <c r="AQ89" s="40">
        <v>8</v>
      </c>
      <c r="AR89" s="40">
        <v>9.3000000000000007</v>
      </c>
      <c r="AS89" s="40">
        <v>3.5</v>
      </c>
      <c r="AT89" s="40">
        <v>71.5</v>
      </c>
      <c r="AU89" s="40">
        <v>1.262</v>
      </c>
      <c r="AV89" s="40">
        <v>60.5</v>
      </c>
      <c r="AW89" s="40">
        <v>9.9</v>
      </c>
      <c r="AX89" s="70" t="s">
        <v>523</v>
      </c>
      <c r="AY89" s="71" t="s">
        <v>463</v>
      </c>
      <c r="AZ89" s="72">
        <v>3.58</v>
      </c>
      <c r="BA89" s="73">
        <v>86</v>
      </c>
      <c r="BB89" s="72">
        <v>7</v>
      </c>
      <c r="BC89" s="73">
        <v>19</v>
      </c>
      <c r="BD89" s="73">
        <v>3898</v>
      </c>
      <c r="BE89" s="73">
        <v>847</v>
      </c>
      <c r="BF89" s="73">
        <v>128</v>
      </c>
      <c r="BG89" s="73">
        <v>21</v>
      </c>
      <c r="BH89" s="73">
        <v>9</v>
      </c>
    </row>
    <row r="90" spans="1:60" x14ac:dyDescent="0.25">
      <c r="A90" s="15" t="s">
        <v>295</v>
      </c>
      <c r="B90" s="15">
        <v>2019</v>
      </c>
      <c r="C90" s="6" t="s">
        <v>297</v>
      </c>
      <c r="D90" s="6">
        <v>3</v>
      </c>
      <c r="E90" s="1">
        <v>2</v>
      </c>
      <c r="F90" s="5">
        <v>1</v>
      </c>
      <c r="G90" s="16">
        <v>6</v>
      </c>
      <c r="H90" s="6">
        <v>18</v>
      </c>
      <c r="I90" s="4">
        <v>37</v>
      </c>
      <c r="J90" s="6">
        <v>32106</v>
      </c>
      <c r="K90" s="6" t="s">
        <v>190</v>
      </c>
      <c r="L90" s="6" t="s">
        <v>14</v>
      </c>
      <c r="M90" s="6" t="s">
        <v>22</v>
      </c>
      <c r="N90" s="9">
        <v>43626</v>
      </c>
      <c r="O90" s="6">
        <v>59</v>
      </c>
      <c r="P90" s="9">
        <v>43684</v>
      </c>
      <c r="Q90" s="9">
        <v>43686</v>
      </c>
      <c r="R90" s="6">
        <v>58</v>
      </c>
      <c r="S90" s="6">
        <v>60</v>
      </c>
      <c r="T90" s="6">
        <v>256</v>
      </c>
      <c r="U90" s="6">
        <v>130</v>
      </c>
      <c r="V90" s="1">
        <v>20.23</v>
      </c>
      <c r="W90" s="17">
        <v>21.17</v>
      </c>
      <c r="X90" s="17">
        <v>25.53</v>
      </c>
      <c r="Y90" s="18">
        <v>24.8</v>
      </c>
      <c r="Z90" s="17">
        <v>23.62</v>
      </c>
      <c r="AA90" s="17">
        <v>19.760000000000002</v>
      </c>
      <c r="AB90" s="17">
        <v>20.43</v>
      </c>
      <c r="AC90" s="17">
        <v>22.66</v>
      </c>
      <c r="AD90" s="17">
        <v>22.64</v>
      </c>
      <c r="AE90" s="17">
        <v>21.17</v>
      </c>
      <c r="AF90" s="17">
        <v>1.8666666666666667</v>
      </c>
      <c r="AG90" s="17">
        <v>1.9233333333333333</v>
      </c>
      <c r="AH90" s="17">
        <v>104.90666666666667</v>
      </c>
      <c r="AI90" s="17">
        <v>115.5</v>
      </c>
      <c r="AJ90" s="17">
        <v>93.17</v>
      </c>
      <c r="AK90" s="19">
        <v>43757</v>
      </c>
      <c r="AL90" s="1">
        <v>10.46436744</v>
      </c>
      <c r="AM90" s="1">
        <v>29.6</v>
      </c>
      <c r="AN90" s="1">
        <v>58.1</v>
      </c>
      <c r="AO90" s="1">
        <v>7.4</v>
      </c>
      <c r="AP90" s="1">
        <v>210</v>
      </c>
      <c r="AQ90" s="40">
        <v>8.3000000000000007</v>
      </c>
      <c r="AR90" s="40">
        <v>8.4</v>
      </c>
      <c r="AS90" s="40">
        <v>3.3</v>
      </c>
      <c r="AT90" s="40">
        <v>72.8</v>
      </c>
      <c r="AU90" s="40">
        <v>1.272</v>
      </c>
      <c r="AV90" s="40">
        <v>58.7</v>
      </c>
      <c r="AW90" s="40">
        <v>10.02</v>
      </c>
      <c r="AX90" s="70" t="s">
        <v>524</v>
      </c>
      <c r="AY90" s="71" t="s">
        <v>445</v>
      </c>
      <c r="AZ90" s="72">
        <v>3.85</v>
      </c>
      <c r="BA90" s="73">
        <v>88</v>
      </c>
      <c r="BB90" s="72">
        <v>7</v>
      </c>
      <c r="BC90" s="73">
        <v>29</v>
      </c>
      <c r="BD90" s="73">
        <v>3323</v>
      </c>
      <c r="BE90" s="73">
        <v>681</v>
      </c>
      <c r="BF90" s="73">
        <v>112</v>
      </c>
      <c r="BG90" s="73">
        <v>20</v>
      </c>
      <c r="BH90" s="73">
        <v>16</v>
      </c>
    </row>
    <row r="91" spans="1:60" x14ac:dyDescent="0.25">
      <c r="A91" s="15" t="s">
        <v>295</v>
      </c>
      <c r="B91" s="15">
        <v>2019</v>
      </c>
      <c r="C91" s="6" t="s">
        <v>297</v>
      </c>
      <c r="D91" s="6">
        <v>3</v>
      </c>
      <c r="E91" s="1">
        <v>2</v>
      </c>
      <c r="F91" s="5">
        <v>1</v>
      </c>
      <c r="G91" s="16">
        <v>1</v>
      </c>
      <c r="H91" s="6">
        <v>18</v>
      </c>
      <c r="I91" s="4">
        <v>41</v>
      </c>
      <c r="J91" s="6">
        <v>32101</v>
      </c>
      <c r="K91" s="6" t="s">
        <v>185</v>
      </c>
      <c r="L91" s="6" t="s">
        <v>18</v>
      </c>
      <c r="M91" s="6" t="s">
        <v>22</v>
      </c>
      <c r="N91" s="9">
        <v>43626</v>
      </c>
      <c r="O91" s="6">
        <v>63</v>
      </c>
      <c r="P91" s="9">
        <v>43685</v>
      </c>
      <c r="Q91" s="9">
        <v>43686</v>
      </c>
      <c r="R91" s="6">
        <v>59</v>
      </c>
      <c r="S91" s="6">
        <v>60</v>
      </c>
      <c r="T91" s="6">
        <v>252</v>
      </c>
      <c r="U91" s="6">
        <v>120</v>
      </c>
      <c r="V91" s="1">
        <v>22.27</v>
      </c>
      <c r="W91" s="17">
        <v>22.38</v>
      </c>
      <c r="X91" s="17">
        <v>24.27</v>
      </c>
      <c r="Y91" s="18">
        <v>24.24</v>
      </c>
      <c r="Z91" s="17">
        <v>24.15</v>
      </c>
      <c r="AA91" s="17">
        <v>21.04</v>
      </c>
      <c r="AB91" s="17">
        <v>20.51</v>
      </c>
      <c r="AC91" s="17">
        <v>22.88</v>
      </c>
      <c r="AD91" s="17">
        <v>23.02</v>
      </c>
      <c r="AE91" s="17">
        <v>21.8</v>
      </c>
      <c r="AF91" s="17">
        <v>1.8933333333333333</v>
      </c>
      <c r="AG91" s="17">
        <v>1.9366666666666665</v>
      </c>
      <c r="AH91" s="17">
        <v>88.163333333333341</v>
      </c>
      <c r="AI91" s="17">
        <v>101.5</v>
      </c>
      <c r="AJ91" s="17">
        <v>99</v>
      </c>
      <c r="AK91" s="19">
        <v>43757</v>
      </c>
      <c r="AL91" s="1">
        <v>10.17406856</v>
      </c>
      <c r="AM91" s="1">
        <v>37.4</v>
      </c>
      <c r="AN91" s="1">
        <v>58.5</v>
      </c>
      <c r="AO91" s="1">
        <v>7</v>
      </c>
      <c r="AP91" s="1">
        <v>223</v>
      </c>
      <c r="AQ91" s="40">
        <v>7.6</v>
      </c>
      <c r="AR91" s="40">
        <v>8.9</v>
      </c>
      <c r="AS91" s="40">
        <v>4.5999999999999996</v>
      </c>
      <c r="AT91" s="40">
        <v>70</v>
      </c>
      <c r="AU91" s="40">
        <v>1.1499999999999999</v>
      </c>
      <c r="AV91" s="40">
        <v>52.6</v>
      </c>
      <c r="AW91" s="40">
        <v>9.59</v>
      </c>
      <c r="AX91" s="70" t="s">
        <v>525</v>
      </c>
      <c r="AY91" s="71" t="s">
        <v>445</v>
      </c>
      <c r="AZ91" s="72">
        <v>3.89</v>
      </c>
      <c r="BA91" s="73">
        <v>89</v>
      </c>
      <c r="BB91" s="72">
        <v>8</v>
      </c>
      <c r="BC91" s="73">
        <v>36</v>
      </c>
      <c r="BD91" s="73">
        <v>3737</v>
      </c>
      <c r="BE91" s="73">
        <v>784</v>
      </c>
      <c r="BF91" s="73">
        <v>144</v>
      </c>
      <c r="BG91" s="73">
        <v>19</v>
      </c>
      <c r="BH91" s="73">
        <v>23</v>
      </c>
    </row>
    <row r="92" spans="1:60" x14ac:dyDescent="0.25">
      <c r="A92" s="15" t="s">
        <v>295</v>
      </c>
      <c r="B92" s="15">
        <v>2019</v>
      </c>
      <c r="C92" s="6" t="s">
        <v>297</v>
      </c>
      <c r="D92" s="6">
        <v>4</v>
      </c>
      <c r="E92" s="1">
        <v>3</v>
      </c>
      <c r="F92" s="5">
        <v>1</v>
      </c>
      <c r="G92" s="16">
        <v>8</v>
      </c>
      <c r="H92" s="6">
        <v>19</v>
      </c>
      <c r="I92" s="4">
        <v>5</v>
      </c>
      <c r="J92" s="6">
        <v>43108</v>
      </c>
      <c r="K92" s="6" t="s">
        <v>264</v>
      </c>
      <c r="L92" s="6" t="s">
        <v>442</v>
      </c>
      <c r="M92" s="6" t="s">
        <v>1</v>
      </c>
      <c r="N92" s="9">
        <v>43626</v>
      </c>
      <c r="O92" s="6">
        <v>53</v>
      </c>
      <c r="P92" s="9">
        <v>43681</v>
      </c>
      <c r="Q92" s="9">
        <v>43682</v>
      </c>
      <c r="R92" s="6">
        <v>55</v>
      </c>
      <c r="S92" s="6">
        <v>56</v>
      </c>
      <c r="T92" s="6">
        <v>274</v>
      </c>
      <c r="U92" s="6">
        <v>112</v>
      </c>
      <c r="V92" s="1">
        <v>19.95</v>
      </c>
      <c r="W92" s="17">
        <v>25.93</v>
      </c>
      <c r="X92" s="17">
        <v>27.64</v>
      </c>
      <c r="Y92" s="18">
        <v>21.8</v>
      </c>
      <c r="Z92" s="17">
        <v>28.02</v>
      </c>
      <c r="AA92" s="17">
        <v>18.5</v>
      </c>
      <c r="AB92" s="17">
        <v>22.61</v>
      </c>
      <c r="AC92" s="17">
        <v>23.42</v>
      </c>
      <c r="AD92" s="17">
        <v>21.11</v>
      </c>
      <c r="AE92" s="17">
        <v>24.28</v>
      </c>
      <c r="AF92" s="17">
        <v>1.87</v>
      </c>
      <c r="AG92" s="17">
        <v>1.93</v>
      </c>
      <c r="AH92" s="17">
        <v>104.90666666666667</v>
      </c>
      <c r="AI92" s="17">
        <v>115</v>
      </c>
      <c r="AJ92" s="17">
        <v>103</v>
      </c>
      <c r="AK92" s="19">
        <v>43757</v>
      </c>
      <c r="AL92" s="1">
        <v>10.314682079999999</v>
      </c>
      <c r="AM92" s="1">
        <v>26.5</v>
      </c>
      <c r="AN92" s="1">
        <v>61.9</v>
      </c>
      <c r="AO92" s="1">
        <v>8</v>
      </c>
      <c r="AP92" s="1">
        <v>19</v>
      </c>
      <c r="AQ92" s="40">
        <v>8.1</v>
      </c>
      <c r="AR92" s="40">
        <v>9.6</v>
      </c>
      <c r="AS92" s="40">
        <v>3.2</v>
      </c>
      <c r="AT92" s="40">
        <v>72.2</v>
      </c>
      <c r="AU92" s="40">
        <v>1.3029999999999999</v>
      </c>
      <c r="AV92" s="40">
        <v>62</v>
      </c>
      <c r="AW92" s="40">
        <v>10.08</v>
      </c>
      <c r="AX92" s="70" t="s">
        <v>435</v>
      </c>
      <c r="AY92" s="70" t="s">
        <v>435</v>
      </c>
      <c r="AZ92" s="70" t="s">
        <v>435</v>
      </c>
      <c r="BA92" s="70" t="s">
        <v>435</v>
      </c>
      <c r="BB92" s="70" t="s">
        <v>435</v>
      </c>
      <c r="BC92" s="70" t="s">
        <v>435</v>
      </c>
      <c r="BD92" s="70" t="s">
        <v>435</v>
      </c>
      <c r="BE92" s="70" t="s">
        <v>435</v>
      </c>
      <c r="BF92" s="70" t="s">
        <v>435</v>
      </c>
      <c r="BG92" s="70" t="s">
        <v>435</v>
      </c>
      <c r="BH92" s="70" t="s">
        <v>435</v>
      </c>
    </row>
    <row r="93" spans="1:60" x14ac:dyDescent="0.25">
      <c r="A93" s="15" t="s">
        <v>295</v>
      </c>
      <c r="B93" s="15">
        <v>2019</v>
      </c>
      <c r="C93" s="6" t="s">
        <v>297</v>
      </c>
      <c r="D93" s="6">
        <v>4</v>
      </c>
      <c r="E93" s="1">
        <v>3</v>
      </c>
      <c r="F93" s="5">
        <v>1</v>
      </c>
      <c r="G93" s="16">
        <v>3</v>
      </c>
      <c r="H93" s="6">
        <v>19</v>
      </c>
      <c r="I93" s="4">
        <v>9</v>
      </c>
      <c r="J93" s="6">
        <v>43103</v>
      </c>
      <c r="K93" s="6" t="s">
        <v>259</v>
      </c>
      <c r="L93" s="6" t="s">
        <v>13</v>
      </c>
      <c r="M93" s="6" t="s">
        <v>22</v>
      </c>
      <c r="N93" s="9">
        <v>43626</v>
      </c>
      <c r="O93" s="6">
        <v>62</v>
      </c>
      <c r="P93" s="9">
        <v>43682</v>
      </c>
      <c r="Q93" s="9">
        <v>43684</v>
      </c>
      <c r="R93" s="6">
        <v>56</v>
      </c>
      <c r="S93" s="6">
        <v>58</v>
      </c>
      <c r="T93" s="6">
        <v>285</v>
      </c>
      <c r="U93" s="6">
        <v>125</v>
      </c>
      <c r="V93" s="1">
        <v>27.6</v>
      </c>
      <c r="W93" s="17">
        <v>24.22</v>
      </c>
      <c r="X93" s="17">
        <v>21.35</v>
      </c>
      <c r="Y93" s="18">
        <v>24.72</v>
      </c>
      <c r="Z93" s="17">
        <v>22.69</v>
      </c>
      <c r="AA93" s="17">
        <v>25.52</v>
      </c>
      <c r="AB93" s="17">
        <v>23.16</v>
      </c>
      <c r="AC93" s="17">
        <v>24.72</v>
      </c>
      <c r="AD93" s="17">
        <v>22.84</v>
      </c>
      <c r="AE93" s="17">
        <v>20.52</v>
      </c>
      <c r="AF93" s="17">
        <v>1.8633333333333333</v>
      </c>
      <c r="AG93" s="17">
        <v>1.94</v>
      </c>
      <c r="AH93" s="17">
        <v>108.59666666666666</v>
      </c>
      <c r="AI93" s="17">
        <v>109.83</v>
      </c>
      <c r="AJ93" s="17">
        <v>105.83</v>
      </c>
      <c r="AK93" s="19">
        <v>43757</v>
      </c>
      <c r="AL93" s="1">
        <v>10.591373200000001</v>
      </c>
      <c r="AM93" s="1">
        <v>25.2</v>
      </c>
      <c r="AN93" s="1">
        <v>58.3</v>
      </c>
      <c r="AO93" s="1">
        <v>8</v>
      </c>
      <c r="AP93" s="1">
        <v>30</v>
      </c>
      <c r="AQ93" s="40">
        <v>8</v>
      </c>
      <c r="AR93" s="40">
        <v>8.1999999999999993</v>
      </c>
      <c r="AS93" s="40">
        <v>3.7</v>
      </c>
      <c r="AT93" s="40">
        <v>72.400000000000006</v>
      </c>
      <c r="AU93" s="40">
        <v>1.2589999999999999</v>
      </c>
      <c r="AV93" s="40" t="s">
        <v>435</v>
      </c>
      <c r="AW93" s="40">
        <v>10</v>
      </c>
      <c r="AX93" s="70" t="s">
        <v>435</v>
      </c>
      <c r="AY93" s="70" t="s">
        <v>435</v>
      </c>
      <c r="AZ93" s="70" t="s">
        <v>435</v>
      </c>
      <c r="BA93" s="70" t="s">
        <v>435</v>
      </c>
      <c r="BB93" s="70" t="s">
        <v>435</v>
      </c>
      <c r="BC93" s="70" t="s">
        <v>435</v>
      </c>
      <c r="BD93" s="70" t="s">
        <v>435</v>
      </c>
      <c r="BE93" s="70" t="s">
        <v>435</v>
      </c>
      <c r="BF93" s="70" t="s">
        <v>435</v>
      </c>
      <c r="BG93" s="70" t="s">
        <v>435</v>
      </c>
      <c r="BH93" s="70" t="s">
        <v>435</v>
      </c>
    </row>
    <row r="94" spans="1:60" x14ac:dyDescent="0.25">
      <c r="A94" s="15" t="s">
        <v>295</v>
      </c>
      <c r="B94" s="15">
        <v>2019</v>
      </c>
      <c r="C94" s="6" t="s">
        <v>297</v>
      </c>
      <c r="D94" s="6">
        <v>4</v>
      </c>
      <c r="E94" s="1">
        <v>3</v>
      </c>
      <c r="F94" s="5">
        <v>1</v>
      </c>
      <c r="G94" s="16">
        <v>9</v>
      </c>
      <c r="H94" s="6">
        <v>19</v>
      </c>
      <c r="I94" s="4">
        <v>13</v>
      </c>
      <c r="J94" s="6">
        <v>43109</v>
      </c>
      <c r="K94" s="6" t="s">
        <v>265</v>
      </c>
      <c r="L94" s="6" t="s">
        <v>440</v>
      </c>
      <c r="M94" s="6" t="s">
        <v>21</v>
      </c>
      <c r="N94" s="9">
        <v>43626</v>
      </c>
      <c r="O94" s="6">
        <v>59</v>
      </c>
      <c r="P94" s="9">
        <v>43682</v>
      </c>
      <c r="Q94" s="9">
        <v>43683</v>
      </c>
      <c r="R94" s="6">
        <v>56</v>
      </c>
      <c r="S94" s="6">
        <v>57</v>
      </c>
      <c r="T94" s="6">
        <v>221</v>
      </c>
      <c r="U94" s="6">
        <v>108</v>
      </c>
      <c r="V94" s="1">
        <v>18.52</v>
      </c>
      <c r="W94" s="17">
        <v>22.72</v>
      </c>
      <c r="X94" s="17">
        <v>22.08</v>
      </c>
      <c r="Y94" s="18">
        <v>24.7</v>
      </c>
      <c r="Z94" s="17">
        <v>18.079999999999998</v>
      </c>
      <c r="AA94" s="17">
        <v>16.59</v>
      </c>
      <c r="AB94" s="17">
        <v>21.8</v>
      </c>
      <c r="AC94" s="17">
        <v>19.399999999999999</v>
      </c>
      <c r="AD94" s="17">
        <v>24.45</v>
      </c>
      <c r="AE94" s="17">
        <v>16.88</v>
      </c>
      <c r="AF94" s="17">
        <v>1.9166666666666667</v>
      </c>
      <c r="AG94" s="17">
        <v>1.95</v>
      </c>
      <c r="AH94" s="17">
        <v>90.513333333333335</v>
      </c>
      <c r="AI94" s="17">
        <v>107.17</v>
      </c>
      <c r="AJ94" s="17">
        <v>97.33</v>
      </c>
      <c r="AK94" s="19">
        <v>43757</v>
      </c>
      <c r="AL94" s="1">
        <v>8.0784735199999993</v>
      </c>
      <c r="AM94" s="1">
        <v>29.5</v>
      </c>
      <c r="AN94" s="1">
        <v>49.9</v>
      </c>
      <c r="AO94" s="1">
        <v>7</v>
      </c>
      <c r="AP94" s="1">
        <v>67</v>
      </c>
      <c r="AQ94" s="40">
        <v>8</v>
      </c>
      <c r="AR94" s="40">
        <v>8.8000000000000007</v>
      </c>
      <c r="AS94" s="40">
        <v>4.5999999999999996</v>
      </c>
      <c r="AT94" s="40">
        <v>70.099999999999994</v>
      </c>
      <c r="AU94" s="40">
        <v>1.141</v>
      </c>
      <c r="AV94" s="40" t="s">
        <v>435</v>
      </c>
      <c r="AW94" s="40">
        <v>9.5500000000000007</v>
      </c>
      <c r="AX94" s="70" t="s">
        <v>526</v>
      </c>
      <c r="AY94" s="71" t="s">
        <v>463</v>
      </c>
      <c r="AZ94" s="72">
        <v>3.76</v>
      </c>
      <c r="BA94" s="73">
        <v>88</v>
      </c>
      <c r="BB94" s="72">
        <v>6</v>
      </c>
      <c r="BC94" s="73">
        <v>37</v>
      </c>
      <c r="BD94" s="73">
        <v>3657</v>
      </c>
      <c r="BE94" s="73">
        <v>849</v>
      </c>
      <c r="BF94" s="73">
        <v>121</v>
      </c>
      <c r="BG94" s="73">
        <v>18</v>
      </c>
      <c r="BH94" s="73">
        <v>29</v>
      </c>
    </row>
    <row r="95" spans="1:60" x14ac:dyDescent="0.25">
      <c r="A95" s="15" t="s">
        <v>295</v>
      </c>
      <c r="B95" s="15">
        <v>2019</v>
      </c>
      <c r="C95" s="6" t="s">
        <v>297</v>
      </c>
      <c r="D95" s="6">
        <v>4</v>
      </c>
      <c r="E95" s="1">
        <v>3</v>
      </c>
      <c r="F95" s="5">
        <v>1</v>
      </c>
      <c r="G95" s="16">
        <v>2</v>
      </c>
      <c r="H95" s="6">
        <v>19</v>
      </c>
      <c r="I95" s="4">
        <v>17</v>
      </c>
      <c r="J95" s="6">
        <v>43102</v>
      </c>
      <c r="K95" s="6" t="s">
        <v>258</v>
      </c>
      <c r="L95" s="6" t="s">
        <v>16</v>
      </c>
      <c r="M95" s="6" t="s">
        <v>22</v>
      </c>
      <c r="N95" s="9">
        <v>43626</v>
      </c>
      <c r="O95" s="6">
        <v>67</v>
      </c>
      <c r="P95" s="9">
        <v>43684</v>
      </c>
      <c r="Q95" s="9">
        <v>43686</v>
      </c>
      <c r="R95" s="6">
        <v>58</v>
      </c>
      <c r="S95" s="6">
        <v>60</v>
      </c>
      <c r="T95" s="6">
        <v>240</v>
      </c>
      <c r="U95" s="6">
        <v>119</v>
      </c>
      <c r="V95" s="1">
        <v>24.05</v>
      </c>
      <c r="W95" s="17">
        <v>26.22</v>
      </c>
      <c r="X95" s="17">
        <v>24.63</v>
      </c>
      <c r="Y95" s="18">
        <v>24.5</v>
      </c>
      <c r="Z95" s="17">
        <v>27.65</v>
      </c>
      <c r="AA95" s="17">
        <v>22.07</v>
      </c>
      <c r="AB95" s="17">
        <v>24.69</v>
      </c>
      <c r="AC95" s="17">
        <v>22.24</v>
      </c>
      <c r="AD95" s="17">
        <v>23.24</v>
      </c>
      <c r="AE95" s="17">
        <v>21.24</v>
      </c>
      <c r="AF95" s="17">
        <v>1.8966666666666667</v>
      </c>
      <c r="AG95" s="17">
        <v>1.9433333333333334</v>
      </c>
      <c r="AH95" s="17">
        <v>98.73</v>
      </c>
      <c r="AI95" s="17">
        <v>102.33</v>
      </c>
      <c r="AJ95" s="17">
        <v>96.5</v>
      </c>
      <c r="AK95" s="19">
        <v>43757</v>
      </c>
      <c r="AL95" s="1">
        <v>9.7522280000000006</v>
      </c>
      <c r="AM95" s="1">
        <v>37.1</v>
      </c>
      <c r="AN95" s="1">
        <v>57.6</v>
      </c>
      <c r="AO95" s="1">
        <v>8.3000000000000007</v>
      </c>
      <c r="AP95" s="1">
        <v>78</v>
      </c>
      <c r="AQ95" s="40">
        <v>8.6999999999999993</v>
      </c>
      <c r="AR95" s="40">
        <v>8.5</v>
      </c>
      <c r="AS95" s="40">
        <v>3.1</v>
      </c>
      <c r="AT95" s="40">
        <v>73</v>
      </c>
      <c r="AU95" s="40">
        <v>1.278</v>
      </c>
      <c r="AV95" s="40">
        <v>60.9</v>
      </c>
      <c r="AW95" s="40">
        <v>10.07</v>
      </c>
      <c r="AX95" s="70" t="s">
        <v>527</v>
      </c>
      <c r="AY95" s="71" t="s">
        <v>463</v>
      </c>
      <c r="AZ95" s="72">
        <v>3.41</v>
      </c>
      <c r="BA95" s="73">
        <v>84</v>
      </c>
      <c r="BB95" s="72">
        <v>7</v>
      </c>
      <c r="BC95" s="73">
        <v>23</v>
      </c>
      <c r="BD95" s="73">
        <v>3521</v>
      </c>
      <c r="BE95" s="73">
        <v>859</v>
      </c>
      <c r="BF95" s="73">
        <v>124</v>
      </c>
      <c r="BG95" s="73">
        <v>17</v>
      </c>
      <c r="BH95" s="73">
        <v>13</v>
      </c>
    </row>
    <row r="96" spans="1:60" x14ac:dyDescent="0.25">
      <c r="A96" s="15" t="s">
        <v>295</v>
      </c>
      <c r="B96" s="15">
        <v>2019</v>
      </c>
      <c r="C96" s="6" t="s">
        <v>297</v>
      </c>
      <c r="D96" s="6">
        <v>4</v>
      </c>
      <c r="E96" s="1">
        <v>3</v>
      </c>
      <c r="F96" s="5">
        <v>1</v>
      </c>
      <c r="G96" s="16">
        <v>6</v>
      </c>
      <c r="H96" s="6">
        <v>19</v>
      </c>
      <c r="I96" s="4">
        <v>21</v>
      </c>
      <c r="J96" s="6">
        <v>43106</v>
      </c>
      <c r="K96" s="6" t="s">
        <v>262</v>
      </c>
      <c r="L96" s="6" t="s">
        <v>14</v>
      </c>
      <c r="M96" s="6" t="s">
        <v>22</v>
      </c>
      <c r="N96" s="9">
        <v>43626</v>
      </c>
      <c r="O96" s="6">
        <v>64</v>
      </c>
      <c r="P96" s="9">
        <v>43686</v>
      </c>
      <c r="Q96" s="9">
        <v>43687</v>
      </c>
      <c r="R96" s="6">
        <v>60</v>
      </c>
      <c r="S96" s="6">
        <v>61</v>
      </c>
      <c r="T96" s="6">
        <v>234</v>
      </c>
      <c r="U96" s="6">
        <v>99</v>
      </c>
      <c r="V96" s="1">
        <v>26.1</v>
      </c>
      <c r="W96" s="17">
        <v>21</v>
      </c>
      <c r="X96" s="17">
        <v>23.3</v>
      </c>
      <c r="Y96" s="18">
        <v>23.99</v>
      </c>
      <c r="Z96" s="17">
        <v>23.17</v>
      </c>
      <c r="AA96" s="17">
        <v>24.13</v>
      </c>
      <c r="AB96" s="17">
        <v>20.010000000000002</v>
      </c>
      <c r="AC96" s="17">
        <v>20.64</v>
      </c>
      <c r="AD96" s="17">
        <v>22.13</v>
      </c>
      <c r="AE96" s="17">
        <v>21.6</v>
      </c>
      <c r="AF96" s="17">
        <v>1.9066666666666667</v>
      </c>
      <c r="AG96" s="17">
        <v>1.9433333333333334</v>
      </c>
      <c r="AH96" s="17">
        <v>90.26</v>
      </c>
      <c r="AI96" s="17">
        <v>81.5</v>
      </c>
      <c r="AJ96" s="17">
        <v>77.33</v>
      </c>
      <c r="AK96" s="19">
        <v>43757</v>
      </c>
      <c r="AL96" s="1">
        <v>9.8610900799999985</v>
      </c>
      <c r="AM96" s="1">
        <v>36.299999999999997</v>
      </c>
      <c r="AN96" s="1">
        <v>55.8</v>
      </c>
      <c r="AO96" s="1">
        <v>7.6</v>
      </c>
      <c r="AP96" s="1">
        <v>115</v>
      </c>
      <c r="AQ96" s="40">
        <v>8</v>
      </c>
      <c r="AR96" s="40">
        <v>8.3000000000000007</v>
      </c>
      <c r="AS96" s="40">
        <v>3.5</v>
      </c>
      <c r="AT96" s="40">
        <v>72.400000000000006</v>
      </c>
      <c r="AU96" s="40">
        <v>1.244</v>
      </c>
      <c r="AV96" s="40" t="s">
        <v>435</v>
      </c>
      <c r="AW96" s="40">
        <v>9.93</v>
      </c>
      <c r="AX96" s="70" t="s">
        <v>528</v>
      </c>
      <c r="AY96" s="71" t="s">
        <v>445</v>
      </c>
      <c r="AZ96" s="72">
        <v>3.57</v>
      </c>
      <c r="BA96" s="73">
        <v>86</v>
      </c>
      <c r="BB96" s="72">
        <v>5</v>
      </c>
      <c r="BC96" s="73">
        <v>19</v>
      </c>
      <c r="BD96" s="73">
        <v>3332</v>
      </c>
      <c r="BE96" s="73">
        <v>798</v>
      </c>
      <c r="BF96" s="73">
        <v>124</v>
      </c>
      <c r="BG96" s="73">
        <v>18</v>
      </c>
      <c r="BH96" s="73">
        <v>13</v>
      </c>
    </row>
    <row r="97" spans="1:60" x14ac:dyDescent="0.25">
      <c r="A97" s="15" t="s">
        <v>295</v>
      </c>
      <c r="B97" s="15">
        <v>2019</v>
      </c>
      <c r="C97" s="6" t="s">
        <v>297</v>
      </c>
      <c r="D97" s="6">
        <v>4</v>
      </c>
      <c r="E97" s="1">
        <v>3</v>
      </c>
      <c r="F97" s="5">
        <v>1</v>
      </c>
      <c r="G97" s="16">
        <v>7</v>
      </c>
      <c r="H97" s="6">
        <v>19</v>
      </c>
      <c r="I97" s="4">
        <v>25</v>
      </c>
      <c r="J97" s="6">
        <v>43107</v>
      </c>
      <c r="K97" s="6" t="s">
        <v>263</v>
      </c>
      <c r="L97" s="6" t="s">
        <v>15</v>
      </c>
      <c r="M97" s="6" t="s">
        <v>22</v>
      </c>
      <c r="N97" s="9">
        <v>43626</v>
      </c>
      <c r="O97" s="6">
        <v>61</v>
      </c>
      <c r="P97" s="9">
        <v>43683</v>
      </c>
      <c r="Q97" s="9">
        <v>43684</v>
      </c>
      <c r="R97" s="6">
        <v>57</v>
      </c>
      <c r="S97" s="6">
        <v>58</v>
      </c>
      <c r="T97" s="6">
        <v>240</v>
      </c>
      <c r="U97" s="6">
        <v>114</v>
      </c>
      <c r="V97" s="1">
        <v>22.8</v>
      </c>
      <c r="W97" s="17">
        <v>18.13</v>
      </c>
      <c r="X97" s="17">
        <v>21.11</v>
      </c>
      <c r="Y97" s="18">
        <v>21.98</v>
      </c>
      <c r="Z97" s="17">
        <v>21.42</v>
      </c>
      <c r="AA97" s="17">
        <v>20.77</v>
      </c>
      <c r="AB97" s="17">
        <v>17.149999999999999</v>
      </c>
      <c r="AC97" s="17">
        <v>19.059999999999999</v>
      </c>
      <c r="AD97" s="17">
        <v>19.559999999999999</v>
      </c>
      <c r="AE97" s="17">
        <v>19.57</v>
      </c>
      <c r="AF97" s="17">
        <v>1.8933333333333333</v>
      </c>
      <c r="AG97" s="17">
        <v>1.9233333333333333</v>
      </c>
      <c r="AH97" s="17">
        <v>75.856666666666669</v>
      </c>
      <c r="AI97" s="17">
        <v>104</v>
      </c>
      <c r="AJ97" s="17">
        <v>100.67</v>
      </c>
      <c r="AK97" s="19">
        <v>43757</v>
      </c>
      <c r="AL97" s="1">
        <v>8.7225741600000006</v>
      </c>
      <c r="AM97" s="1">
        <v>28.3</v>
      </c>
      <c r="AN97" s="1">
        <v>61</v>
      </c>
      <c r="AO97" s="1">
        <v>7.8</v>
      </c>
      <c r="AP97" s="1">
        <v>126</v>
      </c>
      <c r="AQ97" s="40">
        <v>8.1999999999999993</v>
      </c>
      <c r="AR97" s="40">
        <v>8.1999999999999993</v>
      </c>
      <c r="AS97" s="40">
        <v>3.3</v>
      </c>
      <c r="AT97" s="40">
        <v>72.7</v>
      </c>
      <c r="AU97" s="40">
        <v>1.244</v>
      </c>
      <c r="AV97" s="40">
        <v>58.4</v>
      </c>
      <c r="AW97" s="40">
        <v>9.94</v>
      </c>
      <c r="AX97" s="70" t="s">
        <v>529</v>
      </c>
      <c r="AY97" s="71" t="s">
        <v>445</v>
      </c>
      <c r="AZ97" s="72">
        <v>3.59</v>
      </c>
      <c r="BA97" s="73">
        <v>86</v>
      </c>
      <c r="BB97" s="72">
        <v>8</v>
      </c>
      <c r="BC97" s="73">
        <v>30</v>
      </c>
      <c r="BD97" s="73">
        <v>3694</v>
      </c>
      <c r="BE97" s="73">
        <v>846</v>
      </c>
      <c r="BF97" s="73">
        <v>134</v>
      </c>
      <c r="BG97" s="73">
        <v>20</v>
      </c>
      <c r="BH97" s="73">
        <v>14</v>
      </c>
    </row>
    <row r="98" spans="1:60" x14ac:dyDescent="0.25">
      <c r="A98" s="15" t="s">
        <v>295</v>
      </c>
      <c r="B98" s="15">
        <v>2019</v>
      </c>
      <c r="C98" s="6" t="s">
        <v>297</v>
      </c>
      <c r="D98" s="6">
        <v>4</v>
      </c>
      <c r="E98" s="1">
        <v>3</v>
      </c>
      <c r="F98" s="5">
        <v>1</v>
      </c>
      <c r="G98" s="16">
        <v>4</v>
      </c>
      <c r="H98" s="6">
        <v>19</v>
      </c>
      <c r="I98" s="4">
        <v>29</v>
      </c>
      <c r="J98" s="6">
        <v>43104</v>
      </c>
      <c r="K98" s="6" t="s">
        <v>260</v>
      </c>
      <c r="L98" s="6" t="s">
        <v>17</v>
      </c>
      <c r="M98" s="6" t="s">
        <v>22</v>
      </c>
      <c r="N98" s="9">
        <v>43626</v>
      </c>
      <c r="O98" s="6">
        <v>63</v>
      </c>
      <c r="P98" s="9">
        <v>43684</v>
      </c>
      <c r="Q98" s="9">
        <v>43686</v>
      </c>
      <c r="R98" s="6">
        <v>58</v>
      </c>
      <c r="S98" s="6">
        <v>60</v>
      </c>
      <c r="T98" s="6">
        <v>290</v>
      </c>
      <c r="U98" s="6">
        <v>127</v>
      </c>
      <c r="V98" s="1">
        <v>19.43</v>
      </c>
      <c r="W98" s="17">
        <v>20.71</v>
      </c>
      <c r="X98" s="17">
        <v>25.05</v>
      </c>
      <c r="Y98" s="18">
        <v>22.09</v>
      </c>
      <c r="Z98" s="17">
        <v>21.31</v>
      </c>
      <c r="AA98" s="17">
        <v>17.61</v>
      </c>
      <c r="AB98" s="17">
        <v>19.75</v>
      </c>
      <c r="AC98" s="17">
        <v>22.6</v>
      </c>
      <c r="AD98" s="17">
        <v>20.76</v>
      </c>
      <c r="AE98" s="17">
        <v>20.18</v>
      </c>
      <c r="AF98" s="17">
        <v>1.8433333333333333</v>
      </c>
      <c r="AG98" s="17">
        <v>1.9</v>
      </c>
      <c r="AH98" s="17">
        <v>104.17</v>
      </c>
      <c r="AI98" s="17">
        <v>101.83</v>
      </c>
      <c r="AJ98" s="17">
        <v>89.67</v>
      </c>
      <c r="AK98" s="19">
        <v>43757</v>
      </c>
      <c r="AL98" s="1">
        <v>11.26268936</v>
      </c>
      <c r="AM98" s="1">
        <v>29.6</v>
      </c>
      <c r="AN98" s="1">
        <v>58.3</v>
      </c>
      <c r="AO98" s="1">
        <v>6.9</v>
      </c>
      <c r="AP98" s="1">
        <v>163</v>
      </c>
      <c r="AQ98" s="40">
        <v>8</v>
      </c>
      <c r="AR98" s="40">
        <v>9</v>
      </c>
      <c r="AS98" s="40">
        <v>3.3</v>
      </c>
      <c r="AT98" s="40">
        <v>72.3</v>
      </c>
      <c r="AU98" s="40">
        <v>1.2769999999999999</v>
      </c>
      <c r="AV98" s="40">
        <v>59.2</v>
      </c>
      <c r="AW98" s="40">
        <v>10.01</v>
      </c>
      <c r="AX98" s="70" t="s">
        <v>530</v>
      </c>
      <c r="AY98" s="71" t="s">
        <v>461</v>
      </c>
      <c r="AZ98" s="72">
        <v>3.63</v>
      </c>
      <c r="BA98" s="73">
        <v>86</v>
      </c>
      <c r="BB98" s="72">
        <v>7</v>
      </c>
      <c r="BC98" s="73">
        <v>24</v>
      </c>
      <c r="BD98" s="73">
        <v>3699</v>
      </c>
      <c r="BE98" s="73">
        <v>856</v>
      </c>
      <c r="BF98" s="73">
        <v>140</v>
      </c>
      <c r="BG98" s="73">
        <v>19</v>
      </c>
      <c r="BH98" s="73">
        <v>15</v>
      </c>
    </row>
    <row r="99" spans="1:60" x14ac:dyDescent="0.25">
      <c r="A99" s="15" t="s">
        <v>295</v>
      </c>
      <c r="B99" s="15">
        <v>2019</v>
      </c>
      <c r="C99" s="6" t="s">
        <v>297</v>
      </c>
      <c r="D99" s="6">
        <v>4</v>
      </c>
      <c r="E99" s="1">
        <v>3</v>
      </c>
      <c r="F99" s="5">
        <v>1</v>
      </c>
      <c r="G99" s="16">
        <v>5</v>
      </c>
      <c r="H99" s="6">
        <v>19</v>
      </c>
      <c r="I99" s="4">
        <v>33</v>
      </c>
      <c r="J99" s="6">
        <v>43105</v>
      </c>
      <c r="K99" s="6" t="s">
        <v>261</v>
      </c>
      <c r="L99" s="6" t="s">
        <v>12</v>
      </c>
      <c r="M99" s="6" t="s">
        <v>22</v>
      </c>
      <c r="N99" s="9">
        <v>43626</v>
      </c>
      <c r="O99" s="6">
        <v>63</v>
      </c>
      <c r="P99" s="9">
        <v>43683</v>
      </c>
      <c r="Q99" s="9">
        <v>43685</v>
      </c>
      <c r="R99" s="6">
        <v>57</v>
      </c>
      <c r="S99" s="6">
        <v>59</v>
      </c>
      <c r="T99" s="6">
        <v>237</v>
      </c>
      <c r="U99" s="6">
        <v>109</v>
      </c>
      <c r="V99" s="1">
        <v>22.45</v>
      </c>
      <c r="W99" s="17">
        <v>23.48</v>
      </c>
      <c r="X99" s="17">
        <v>24.77</v>
      </c>
      <c r="Y99" s="18">
        <v>25.04</v>
      </c>
      <c r="Z99" s="17">
        <v>24.32</v>
      </c>
      <c r="AA99" s="17">
        <v>20.99</v>
      </c>
      <c r="AB99" s="17">
        <v>22</v>
      </c>
      <c r="AC99" s="17">
        <v>22.11</v>
      </c>
      <c r="AD99" s="17">
        <v>23.36</v>
      </c>
      <c r="AE99" s="17">
        <v>22.98</v>
      </c>
      <c r="AF99" s="17">
        <v>1.89</v>
      </c>
      <c r="AG99" s="17">
        <v>1.9233333333333333</v>
      </c>
      <c r="AH99" s="17">
        <v>75.28</v>
      </c>
      <c r="AI99" s="17">
        <v>102.83</v>
      </c>
      <c r="AJ99" s="17">
        <v>96.17</v>
      </c>
      <c r="AK99" s="19">
        <v>43757</v>
      </c>
      <c r="AL99" s="1">
        <v>9.3938903200000006</v>
      </c>
      <c r="AM99" s="1">
        <v>24.5</v>
      </c>
      <c r="AN99" s="1">
        <v>59.6</v>
      </c>
      <c r="AO99" s="1">
        <v>7.5</v>
      </c>
      <c r="AP99" s="1">
        <v>174</v>
      </c>
      <c r="AQ99" s="40">
        <v>8.1</v>
      </c>
      <c r="AR99" s="40">
        <v>8.4</v>
      </c>
      <c r="AS99" s="40">
        <v>3.3</v>
      </c>
      <c r="AT99" s="40">
        <v>72.599999999999994</v>
      </c>
      <c r="AU99" s="40">
        <v>1.27</v>
      </c>
      <c r="AV99" s="40">
        <v>59.9</v>
      </c>
      <c r="AW99" s="40">
        <v>9.99</v>
      </c>
      <c r="AX99" s="70" t="s">
        <v>531</v>
      </c>
      <c r="AY99" s="71" t="s">
        <v>461</v>
      </c>
      <c r="AZ99" s="72">
        <v>4.12</v>
      </c>
      <c r="BA99" s="73">
        <v>91</v>
      </c>
      <c r="BB99" s="72">
        <v>7</v>
      </c>
      <c r="BC99" s="73">
        <v>30</v>
      </c>
      <c r="BD99" s="73">
        <v>4005</v>
      </c>
      <c r="BE99" s="73">
        <v>896</v>
      </c>
      <c r="BF99" s="73">
        <v>153</v>
      </c>
      <c r="BG99" s="73">
        <v>19</v>
      </c>
      <c r="BH99" s="73">
        <v>18</v>
      </c>
    </row>
    <row r="100" spans="1:60" x14ac:dyDescent="0.25">
      <c r="A100" s="15" t="s">
        <v>295</v>
      </c>
      <c r="B100" s="15">
        <v>2019</v>
      </c>
      <c r="C100" s="6" t="s">
        <v>297</v>
      </c>
      <c r="D100" s="6">
        <v>4</v>
      </c>
      <c r="E100" s="1">
        <v>3</v>
      </c>
      <c r="F100" s="5">
        <v>1</v>
      </c>
      <c r="G100" s="16">
        <v>10</v>
      </c>
      <c r="H100" s="6">
        <v>19</v>
      </c>
      <c r="I100" s="4">
        <v>37</v>
      </c>
      <c r="J100" s="6">
        <v>43110</v>
      </c>
      <c r="K100" s="6" t="s">
        <v>57</v>
      </c>
      <c r="L100" s="6">
        <v>17.460999999999999</v>
      </c>
      <c r="M100" s="6" t="s">
        <v>21</v>
      </c>
      <c r="N100" s="9">
        <v>43626</v>
      </c>
      <c r="O100" s="6">
        <v>57</v>
      </c>
      <c r="P100" s="9">
        <v>43682</v>
      </c>
      <c r="Q100" s="9">
        <v>43683</v>
      </c>
      <c r="R100" s="6">
        <v>56</v>
      </c>
      <c r="S100" s="6">
        <v>57</v>
      </c>
      <c r="T100" s="6">
        <v>238</v>
      </c>
      <c r="U100" s="6">
        <v>119</v>
      </c>
      <c r="V100" s="1">
        <v>21.86</v>
      </c>
      <c r="W100" s="17">
        <v>19.88</v>
      </c>
      <c r="X100" s="17">
        <v>28.19</v>
      </c>
      <c r="Y100" s="18">
        <v>22.72</v>
      </c>
      <c r="Z100" s="17">
        <v>22.86</v>
      </c>
      <c r="AA100" s="17">
        <v>20.38</v>
      </c>
      <c r="AB100" s="17">
        <v>17.59</v>
      </c>
      <c r="AC100" s="17">
        <v>23.64</v>
      </c>
      <c r="AD100" s="17">
        <v>21.22</v>
      </c>
      <c r="AE100" s="17">
        <v>20</v>
      </c>
      <c r="AF100" s="17">
        <v>1.9166666666666665</v>
      </c>
      <c r="AG100" s="17">
        <v>1.9533333333333334</v>
      </c>
      <c r="AH100" s="17">
        <v>98.42</v>
      </c>
      <c r="AI100" s="17">
        <v>115.67</v>
      </c>
      <c r="AJ100" s="17">
        <v>105.67</v>
      </c>
      <c r="AK100" s="19">
        <v>43757</v>
      </c>
      <c r="AL100" s="1">
        <v>8.1601200799999987</v>
      </c>
      <c r="AM100" s="1">
        <v>24.1</v>
      </c>
      <c r="AN100" s="1">
        <v>56</v>
      </c>
      <c r="AO100" s="1">
        <v>7.2</v>
      </c>
      <c r="AP100" s="1">
        <v>211</v>
      </c>
      <c r="AQ100" s="40">
        <v>7.7</v>
      </c>
      <c r="AR100" s="40">
        <v>10.5</v>
      </c>
      <c r="AS100" s="40">
        <v>4.5</v>
      </c>
      <c r="AT100" s="40">
        <v>68.900000000000006</v>
      </c>
      <c r="AU100" s="40">
        <v>1.1659999999999999</v>
      </c>
      <c r="AV100" s="40">
        <v>55.3</v>
      </c>
      <c r="AW100" s="40">
        <v>9.5</v>
      </c>
      <c r="AX100" s="70" t="s">
        <v>532</v>
      </c>
      <c r="AY100" s="71" t="s">
        <v>445</v>
      </c>
      <c r="AZ100" s="72">
        <v>4.3899999999999997</v>
      </c>
      <c r="BA100" s="73">
        <v>94</v>
      </c>
      <c r="BB100" s="72">
        <v>9</v>
      </c>
      <c r="BC100" s="73">
        <v>42</v>
      </c>
      <c r="BD100" s="73">
        <v>4010</v>
      </c>
      <c r="BE100" s="73">
        <v>875</v>
      </c>
      <c r="BF100" s="73">
        <v>135</v>
      </c>
      <c r="BG100" s="73">
        <v>27</v>
      </c>
      <c r="BH100" s="73">
        <v>20</v>
      </c>
    </row>
    <row r="101" spans="1:60" x14ac:dyDescent="0.25">
      <c r="A101" s="15" t="s">
        <v>295</v>
      </c>
      <c r="B101" s="15">
        <v>2019</v>
      </c>
      <c r="C101" s="6" t="s">
        <v>297</v>
      </c>
      <c r="D101" s="6">
        <v>4</v>
      </c>
      <c r="E101" s="1">
        <v>3</v>
      </c>
      <c r="F101" s="5">
        <v>1</v>
      </c>
      <c r="G101" s="16">
        <v>1</v>
      </c>
      <c r="H101" s="6">
        <v>19</v>
      </c>
      <c r="I101" s="4">
        <v>41</v>
      </c>
      <c r="J101" s="6">
        <v>43101</v>
      </c>
      <c r="K101" s="6" t="s">
        <v>257</v>
      </c>
      <c r="L101" s="6" t="s">
        <v>18</v>
      </c>
      <c r="M101" s="6" t="s">
        <v>22</v>
      </c>
      <c r="N101" s="9">
        <v>43626</v>
      </c>
      <c r="O101" s="6">
        <v>68</v>
      </c>
      <c r="P101" s="9">
        <v>43687</v>
      </c>
      <c r="Q101" s="9">
        <v>43688</v>
      </c>
      <c r="R101" s="6">
        <v>61</v>
      </c>
      <c r="S101" s="6">
        <v>62</v>
      </c>
      <c r="T101" s="6">
        <v>234</v>
      </c>
      <c r="U101" s="6">
        <v>111</v>
      </c>
      <c r="V101" s="1">
        <v>22.54</v>
      </c>
      <c r="W101" s="17">
        <v>26</v>
      </c>
      <c r="X101" s="17">
        <v>25.2</v>
      </c>
      <c r="Y101" s="18">
        <v>22.58</v>
      </c>
      <c r="Z101" s="17">
        <v>23.47</v>
      </c>
      <c r="AA101" s="17">
        <v>21.27</v>
      </c>
      <c r="AB101" s="17">
        <v>23.36</v>
      </c>
      <c r="AC101" s="17">
        <v>23.48</v>
      </c>
      <c r="AD101" s="17">
        <v>19.63</v>
      </c>
      <c r="AE101" s="17">
        <v>21.44</v>
      </c>
      <c r="AF101" s="17">
        <v>1.8766666666666667</v>
      </c>
      <c r="AG101" s="17">
        <v>1.9266666666666665</v>
      </c>
      <c r="AH101" s="17">
        <v>85.48</v>
      </c>
      <c r="AI101" s="17">
        <v>114</v>
      </c>
      <c r="AJ101" s="17">
        <v>106.5</v>
      </c>
      <c r="AK101" s="19">
        <v>43757</v>
      </c>
      <c r="AL101" s="1">
        <v>11.820607519999999</v>
      </c>
      <c r="AM101" s="1">
        <v>37.1</v>
      </c>
      <c r="AN101" s="1">
        <v>56.6</v>
      </c>
      <c r="AO101" s="1">
        <v>6.8</v>
      </c>
      <c r="AP101" s="1">
        <v>222</v>
      </c>
      <c r="AQ101" s="40">
        <v>8</v>
      </c>
      <c r="AR101" s="40">
        <v>9.4</v>
      </c>
      <c r="AS101" s="40">
        <v>3.5</v>
      </c>
      <c r="AT101" s="40">
        <v>71.900000000000006</v>
      </c>
      <c r="AU101" s="40">
        <v>1.292</v>
      </c>
      <c r="AV101" s="40">
        <v>61.1</v>
      </c>
      <c r="AW101" s="40">
        <v>10.039999999999999</v>
      </c>
      <c r="AX101" s="70" t="s">
        <v>533</v>
      </c>
      <c r="AY101" s="71" t="s">
        <v>445</v>
      </c>
      <c r="AZ101" s="72">
        <v>4.28</v>
      </c>
      <c r="BA101" s="73">
        <v>93</v>
      </c>
      <c r="BB101" s="72">
        <v>9</v>
      </c>
      <c r="BC101" s="73">
        <v>44</v>
      </c>
      <c r="BD101" s="73">
        <v>4536</v>
      </c>
      <c r="BE101" s="73">
        <v>1018</v>
      </c>
      <c r="BF101" s="73">
        <v>160</v>
      </c>
      <c r="BG101" s="73">
        <v>22</v>
      </c>
      <c r="BH101" s="73">
        <v>22</v>
      </c>
    </row>
    <row r="102" spans="1:60" x14ac:dyDescent="0.25">
      <c r="A102" s="15" t="s">
        <v>295</v>
      </c>
      <c r="B102" s="15">
        <v>2019</v>
      </c>
      <c r="C102" s="6" t="s">
        <v>297</v>
      </c>
      <c r="D102" s="6">
        <v>4</v>
      </c>
      <c r="E102" s="1">
        <v>1</v>
      </c>
      <c r="F102" s="5">
        <v>1</v>
      </c>
      <c r="G102" s="16">
        <v>1</v>
      </c>
      <c r="H102" s="6">
        <v>22</v>
      </c>
      <c r="I102" s="4">
        <v>5</v>
      </c>
      <c r="J102" s="6">
        <v>41101</v>
      </c>
      <c r="K102" s="6" t="s">
        <v>221</v>
      </c>
      <c r="L102" s="6" t="s">
        <v>18</v>
      </c>
      <c r="M102" s="6" t="s">
        <v>22</v>
      </c>
      <c r="N102" s="9">
        <v>43626</v>
      </c>
      <c r="O102" s="6">
        <v>56</v>
      </c>
      <c r="P102" s="9">
        <v>43687</v>
      </c>
      <c r="Q102" s="9">
        <v>43688</v>
      </c>
      <c r="R102" s="6">
        <v>61</v>
      </c>
      <c r="S102" s="6">
        <v>62</v>
      </c>
      <c r="T102" s="6">
        <v>216</v>
      </c>
      <c r="U102" s="6">
        <v>116</v>
      </c>
      <c r="V102" s="1">
        <v>20.78</v>
      </c>
      <c r="W102" s="17">
        <v>20.25</v>
      </c>
      <c r="X102" s="17">
        <v>22.57</v>
      </c>
      <c r="Y102" s="18">
        <v>23.54</v>
      </c>
      <c r="Z102" s="17">
        <v>24.93</v>
      </c>
      <c r="AA102" s="17">
        <v>19.55</v>
      </c>
      <c r="AB102" s="17">
        <v>17.920000000000002</v>
      </c>
      <c r="AC102" s="17">
        <v>20</v>
      </c>
      <c r="AD102" s="17">
        <v>21.67</v>
      </c>
      <c r="AE102" s="17">
        <v>22.52</v>
      </c>
      <c r="AF102" s="17">
        <v>1.9033333333333333</v>
      </c>
      <c r="AG102" s="17">
        <v>1.9433333333333334</v>
      </c>
      <c r="AH102" s="17">
        <v>80.48</v>
      </c>
      <c r="AI102" s="17">
        <v>111.33</v>
      </c>
      <c r="AJ102" s="17">
        <v>106.83</v>
      </c>
      <c r="AK102" s="19">
        <v>43757</v>
      </c>
      <c r="AL102" s="1">
        <v>6.7267693599999996</v>
      </c>
      <c r="AM102" s="1">
        <v>37.799999999999997</v>
      </c>
      <c r="AN102" s="1">
        <v>53.8</v>
      </c>
      <c r="AO102" s="1">
        <v>7.2</v>
      </c>
      <c r="AP102" s="1">
        <v>22</v>
      </c>
      <c r="AQ102" s="40">
        <v>8.3000000000000007</v>
      </c>
      <c r="AR102" s="40">
        <v>7.8</v>
      </c>
      <c r="AS102" s="40">
        <v>3.4</v>
      </c>
      <c r="AT102" s="40">
        <v>73.099999999999994</v>
      </c>
      <c r="AU102" s="40">
        <v>1.246</v>
      </c>
      <c r="AV102" s="40" t="s">
        <v>435</v>
      </c>
      <c r="AW102" s="40">
        <v>10.06</v>
      </c>
      <c r="AX102" s="70" t="s">
        <v>534</v>
      </c>
      <c r="AY102" s="71" t="s">
        <v>535</v>
      </c>
      <c r="AZ102" s="72">
        <v>4.7</v>
      </c>
      <c r="BA102" s="73">
        <v>97</v>
      </c>
      <c r="BB102" s="72">
        <v>8</v>
      </c>
      <c r="BC102" s="73">
        <v>47</v>
      </c>
      <c r="BD102" s="73">
        <v>4448</v>
      </c>
      <c r="BE102" s="73">
        <v>1003</v>
      </c>
      <c r="BF102" s="73">
        <v>109</v>
      </c>
      <c r="BG102" s="73">
        <v>18</v>
      </c>
      <c r="BH102" s="73">
        <v>33</v>
      </c>
    </row>
    <row r="103" spans="1:60" x14ac:dyDescent="0.25">
      <c r="A103" s="15" t="s">
        <v>295</v>
      </c>
      <c r="B103" s="21">
        <v>2019</v>
      </c>
      <c r="C103" s="6" t="s">
        <v>297</v>
      </c>
      <c r="D103" s="7">
        <v>4</v>
      </c>
      <c r="E103" s="20">
        <v>1</v>
      </c>
      <c r="F103" s="7">
        <v>1</v>
      </c>
      <c r="G103" s="22">
        <v>6</v>
      </c>
      <c r="H103" s="7">
        <v>22</v>
      </c>
      <c r="I103" s="23">
        <v>9</v>
      </c>
      <c r="J103" s="7">
        <v>41106</v>
      </c>
      <c r="K103" s="7" t="s">
        <v>226</v>
      </c>
      <c r="L103" s="7" t="s">
        <v>14</v>
      </c>
      <c r="M103" s="7" t="s">
        <v>22</v>
      </c>
      <c r="N103" s="24">
        <v>43626</v>
      </c>
      <c r="O103" s="7">
        <v>51</v>
      </c>
      <c r="P103" s="24">
        <v>43685</v>
      </c>
      <c r="Q103" s="24">
        <v>43686</v>
      </c>
      <c r="R103" s="7">
        <v>59</v>
      </c>
      <c r="S103" s="7">
        <v>60</v>
      </c>
      <c r="T103" s="7">
        <v>213</v>
      </c>
      <c r="U103" s="7">
        <v>95</v>
      </c>
      <c r="V103" s="20">
        <v>22.83</v>
      </c>
      <c r="W103" s="25">
        <v>18.670000000000002</v>
      </c>
      <c r="X103" s="25">
        <v>18.649999999999999</v>
      </c>
      <c r="Y103" s="26">
        <v>19.75</v>
      </c>
      <c r="Z103" s="25">
        <v>19.98</v>
      </c>
      <c r="AA103" s="25">
        <v>21.38</v>
      </c>
      <c r="AB103" s="25">
        <v>18</v>
      </c>
      <c r="AC103" s="25">
        <v>17.55</v>
      </c>
      <c r="AD103" s="25">
        <v>17.61</v>
      </c>
      <c r="AE103" s="25">
        <v>18.350000000000001</v>
      </c>
      <c r="AF103" s="25">
        <v>1.9466666666666665</v>
      </c>
      <c r="AG103" s="25">
        <v>1.96</v>
      </c>
      <c r="AH103" s="25">
        <v>97.706666666666663</v>
      </c>
      <c r="AI103" s="25">
        <v>79.67</v>
      </c>
      <c r="AJ103" s="25">
        <v>67</v>
      </c>
      <c r="AK103" s="27">
        <v>43757</v>
      </c>
      <c r="AL103" s="1">
        <v>6.3457520800000005</v>
      </c>
      <c r="AM103" s="20">
        <v>25.6</v>
      </c>
      <c r="AN103" s="20">
        <v>54.1</v>
      </c>
      <c r="AO103" s="20">
        <v>7.5</v>
      </c>
      <c r="AP103" s="20">
        <v>27</v>
      </c>
      <c r="AQ103" s="40">
        <v>8.3000000000000007</v>
      </c>
      <c r="AR103" s="40">
        <v>8.3000000000000007</v>
      </c>
      <c r="AS103" s="40">
        <v>3.4</v>
      </c>
      <c r="AT103" s="40">
        <v>72.8</v>
      </c>
      <c r="AU103" s="40">
        <v>1.2729999999999999</v>
      </c>
      <c r="AV103" s="40">
        <v>60.3</v>
      </c>
      <c r="AW103" s="40">
        <v>10.050000000000001</v>
      </c>
      <c r="AX103" s="70" t="s">
        <v>536</v>
      </c>
      <c r="AY103" s="71" t="s">
        <v>445</v>
      </c>
      <c r="AZ103" s="72">
        <v>4.51</v>
      </c>
      <c r="BA103" s="73">
        <v>95</v>
      </c>
      <c r="BB103" s="72">
        <v>8</v>
      </c>
      <c r="BC103" s="73">
        <v>75</v>
      </c>
      <c r="BD103" s="73">
        <v>3997</v>
      </c>
      <c r="BE103" s="73">
        <v>845</v>
      </c>
      <c r="BF103" s="73">
        <v>162</v>
      </c>
      <c r="BG103" s="73">
        <v>17</v>
      </c>
      <c r="BH103" s="73">
        <v>59</v>
      </c>
    </row>
    <row r="104" spans="1:60" x14ac:dyDescent="0.25">
      <c r="A104" s="15" t="s">
        <v>295</v>
      </c>
      <c r="B104" s="15">
        <v>2019</v>
      </c>
      <c r="C104" s="6" t="s">
        <v>297</v>
      </c>
      <c r="D104" s="6">
        <v>4</v>
      </c>
      <c r="E104" s="1">
        <v>1</v>
      </c>
      <c r="F104" s="5">
        <v>1</v>
      </c>
      <c r="G104" s="16">
        <v>5</v>
      </c>
      <c r="H104" s="6">
        <v>22</v>
      </c>
      <c r="I104" s="4">
        <v>13</v>
      </c>
      <c r="J104" s="6">
        <v>41105</v>
      </c>
      <c r="K104" s="6" t="s">
        <v>225</v>
      </c>
      <c r="L104" s="6" t="s">
        <v>12</v>
      </c>
      <c r="M104" s="6" t="s">
        <v>22</v>
      </c>
      <c r="N104" s="9">
        <v>43626</v>
      </c>
      <c r="O104" s="6">
        <v>61</v>
      </c>
      <c r="P104" s="9">
        <v>43682</v>
      </c>
      <c r="Q104" s="9">
        <v>43683</v>
      </c>
      <c r="R104" s="6">
        <v>56</v>
      </c>
      <c r="S104" s="6">
        <v>57</v>
      </c>
      <c r="T104" s="6">
        <v>200</v>
      </c>
      <c r="U104" s="6">
        <v>95</v>
      </c>
      <c r="V104" s="1">
        <v>22.72</v>
      </c>
      <c r="W104" s="17">
        <v>23.22</v>
      </c>
      <c r="X104" s="17">
        <v>20.21</v>
      </c>
      <c r="Y104" s="18">
        <v>19.010000000000002</v>
      </c>
      <c r="Z104" s="17">
        <v>17.79</v>
      </c>
      <c r="AA104" s="17">
        <v>20.59</v>
      </c>
      <c r="AB104" s="17">
        <v>21.94</v>
      </c>
      <c r="AC104" s="17">
        <v>18.09</v>
      </c>
      <c r="AD104" s="17">
        <v>17.809999999999999</v>
      </c>
      <c r="AE104" s="17">
        <v>15.85</v>
      </c>
      <c r="AF104" s="17">
        <v>1.9433333333333334</v>
      </c>
      <c r="AG104" s="17">
        <v>1.9633333333333334</v>
      </c>
      <c r="AH104" s="17">
        <v>82.86333333333333</v>
      </c>
      <c r="AI104" s="17">
        <v>85</v>
      </c>
      <c r="AJ104" s="17">
        <v>79.5</v>
      </c>
      <c r="AK104" s="19">
        <v>43757</v>
      </c>
      <c r="AL104" s="1">
        <v>3.7602776799999997</v>
      </c>
      <c r="AM104" s="1">
        <v>23.8</v>
      </c>
      <c r="AN104" s="1">
        <v>55.7</v>
      </c>
      <c r="AO104" s="1">
        <v>8.5</v>
      </c>
      <c r="AP104" s="1">
        <v>70</v>
      </c>
      <c r="AQ104" s="40">
        <v>8</v>
      </c>
      <c r="AR104" s="40">
        <v>7.8</v>
      </c>
      <c r="AS104" s="40">
        <v>3.4</v>
      </c>
      <c r="AT104" s="40">
        <v>73</v>
      </c>
      <c r="AU104" s="40">
        <v>1.2549999999999999</v>
      </c>
      <c r="AV104" s="40">
        <v>60</v>
      </c>
      <c r="AW104" s="40">
        <v>10.01</v>
      </c>
      <c r="AX104" s="70" t="s">
        <v>537</v>
      </c>
      <c r="AY104" s="71" t="s">
        <v>445</v>
      </c>
      <c r="AZ104" s="72">
        <v>4.49</v>
      </c>
      <c r="BA104" s="73">
        <v>95</v>
      </c>
      <c r="BB104" s="72">
        <v>8</v>
      </c>
      <c r="BC104" s="73">
        <v>50</v>
      </c>
      <c r="BD104" s="73">
        <v>4553</v>
      </c>
      <c r="BE104" s="73">
        <v>991</v>
      </c>
      <c r="BF104" s="73">
        <v>151</v>
      </c>
      <c r="BG104" s="73">
        <v>20</v>
      </c>
      <c r="BH104" s="73">
        <v>34</v>
      </c>
    </row>
    <row r="105" spans="1:60" x14ac:dyDescent="0.25">
      <c r="A105" s="15" t="s">
        <v>295</v>
      </c>
      <c r="B105" s="15">
        <v>2019</v>
      </c>
      <c r="C105" s="6" t="s">
        <v>297</v>
      </c>
      <c r="D105" s="6">
        <v>4</v>
      </c>
      <c r="E105" s="1">
        <v>1</v>
      </c>
      <c r="F105" s="5">
        <v>1</v>
      </c>
      <c r="G105" s="16">
        <v>8</v>
      </c>
      <c r="H105" s="6">
        <v>22</v>
      </c>
      <c r="I105" s="4">
        <v>17</v>
      </c>
      <c r="J105" s="6">
        <v>41108</v>
      </c>
      <c r="K105" s="6" t="s">
        <v>228</v>
      </c>
      <c r="L105" s="6" t="s">
        <v>442</v>
      </c>
      <c r="M105" s="6" t="s">
        <v>1</v>
      </c>
      <c r="N105" s="9">
        <v>43626</v>
      </c>
      <c r="O105" s="6">
        <v>60</v>
      </c>
      <c r="P105" s="9">
        <v>43683</v>
      </c>
      <c r="Q105" s="9">
        <v>43685</v>
      </c>
      <c r="R105" s="6">
        <v>57</v>
      </c>
      <c r="S105" s="6">
        <v>59</v>
      </c>
      <c r="T105" s="6">
        <v>232</v>
      </c>
      <c r="U105" s="6">
        <v>102</v>
      </c>
      <c r="V105" s="1">
        <v>20.53</v>
      </c>
      <c r="W105" s="17">
        <v>22.05</v>
      </c>
      <c r="X105" s="17">
        <v>22</v>
      </c>
      <c r="Y105" s="18">
        <v>22.42</v>
      </c>
      <c r="Z105" s="17">
        <v>19.03</v>
      </c>
      <c r="AA105" s="17">
        <v>18.600000000000001</v>
      </c>
      <c r="AB105" s="17">
        <v>20.3</v>
      </c>
      <c r="AC105" s="17">
        <v>20.32</v>
      </c>
      <c r="AD105" s="17">
        <v>20.92</v>
      </c>
      <c r="AE105" s="17">
        <v>16.66</v>
      </c>
      <c r="AF105" s="17">
        <v>1.9466666666666665</v>
      </c>
      <c r="AG105" s="17">
        <v>1.97</v>
      </c>
      <c r="AH105" s="17">
        <v>93.513333333333335</v>
      </c>
      <c r="AI105" s="17">
        <v>83</v>
      </c>
      <c r="AJ105" s="17">
        <v>76.67</v>
      </c>
      <c r="AK105" s="19">
        <v>43757</v>
      </c>
      <c r="AL105" s="1">
        <v>5.4476399199999994</v>
      </c>
      <c r="AM105" s="1">
        <v>25.3</v>
      </c>
      <c r="AN105" s="1">
        <v>57</v>
      </c>
      <c r="AO105" s="1">
        <v>8.1</v>
      </c>
      <c r="AP105" s="1">
        <v>75</v>
      </c>
      <c r="AQ105" s="40">
        <v>8.4</v>
      </c>
      <c r="AR105" s="40">
        <v>8.1</v>
      </c>
      <c r="AS105" s="40">
        <v>2.9</v>
      </c>
      <c r="AT105" s="40">
        <v>73.8</v>
      </c>
      <c r="AU105" s="40">
        <v>1.282</v>
      </c>
      <c r="AV105" s="40">
        <v>60.2</v>
      </c>
      <c r="AW105" s="40">
        <v>10.16</v>
      </c>
      <c r="AX105" s="70" t="s">
        <v>538</v>
      </c>
      <c r="AY105" s="71" t="s">
        <v>447</v>
      </c>
      <c r="AZ105" s="72">
        <v>3.72</v>
      </c>
      <c r="BA105" s="73">
        <v>87</v>
      </c>
      <c r="BB105" s="72">
        <v>8</v>
      </c>
      <c r="BC105" s="73">
        <v>33</v>
      </c>
      <c r="BD105" s="73">
        <v>3690</v>
      </c>
      <c r="BE105" s="73">
        <v>861</v>
      </c>
      <c r="BF105" s="73">
        <v>119</v>
      </c>
      <c r="BG105" s="73">
        <v>20</v>
      </c>
      <c r="BH105" s="73">
        <v>22</v>
      </c>
    </row>
    <row r="106" spans="1:60" x14ac:dyDescent="0.25">
      <c r="A106" s="15" t="s">
        <v>295</v>
      </c>
      <c r="B106" s="15">
        <v>2019</v>
      </c>
      <c r="C106" s="6" t="s">
        <v>297</v>
      </c>
      <c r="D106" s="6">
        <v>4</v>
      </c>
      <c r="E106" s="1">
        <v>1</v>
      </c>
      <c r="F106" s="5">
        <v>1</v>
      </c>
      <c r="G106" s="16">
        <v>10</v>
      </c>
      <c r="H106" s="6">
        <v>22</v>
      </c>
      <c r="I106" s="4">
        <v>21</v>
      </c>
      <c r="J106" s="6">
        <v>41110</v>
      </c>
      <c r="K106" s="6" t="s">
        <v>53</v>
      </c>
      <c r="L106" s="6">
        <v>17.460999999999999</v>
      </c>
      <c r="M106" s="6" t="s">
        <v>21</v>
      </c>
      <c r="N106" s="9">
        <v>43626</v>
      </c>
      <c r="O106" s="6">
        <v>59</v>
      </c>
      <c r="P106" s="9">
        <v>43685</v>
      </c>
      <c r="Q106" s="9">
        <v>43686</v>
      </c>
      <c r="R106" s="6">
        <v>59</v>
      </c>
      <c r="S106" s="6">
        <v>60</v>
      </c>
      <c r="T106" s="6">
        <v>213</v>
      </c>
      <c r="U106" s="6">
        <v>96</v>
      </c>
      <c r="V106" s="1">
        <v>19.7</v>
      </c>
      <c r="W106" s="17">
        <v>15.06</v>
      </c>
      <c r="X106" s="17">
        <v>20.100000000000001</v>
      </c>
      <c r="Y106" s="18">
        <v>15.36</v>
      </c>
      <c r="Z106" s="17">
        <v>20.79</v>
      </c>
      <c r="AA106" s="17">
        <v>18.239999999999998</v>
      </c>
      <c r="AB106" s="17">
        <v>13.13</v>
      </c>
      <c r="AC106" s="17">
        <v>18.38</v>
      </c>
      <c r="AD106" s="17">
        <v>14.44</v>
      </c>
      <c r="AE106" s="17">
        <v>18.21</v>
      </c>
      <c r="AF106" s="17">
        <v>1.9633333333333334</v>
      </c>
      <c r="AG106" s="17">
        <v>1.9766666666666666</v>
      </c>
      <c r="AH106" s="17">
        <v>112.43666666666667</v>
      </c>
      <c r="AI106" s="17">
        <v>79</v>
      </c>
      <c r="AJ106" s="17">
        <v>76.5</v>
      </c>
      <c r="AK106" s="19">
        <v>43757</v>
      </c>
      <c r="AL106" s="1">
        <v>3.2477187199999999</v>
      </c>
      <c r="AM106" s="1">
        <v>24.8</v>
      </c>
      <c r="AN106" s="1">
        <v>51.7</v>
      </c>
      <c r="AO106" s="1">
        <v>6.6</v>
      </c>
      <c r="AP106" s="1">
        <v>118</v>
      </c>
      <c r="AQ106" s="40">
        <v>7.9</v>
      </c>
      <c r="AR106" s="40">
        <v>8.6</v>
      </c>
      <c r="AS106" s="40">
        <v>4.2</v>
      </c>
      <c r="AT106" s="40">
        <v>70.8</v>
      </c>
      <c r="AU106" s="40">
        <v>1.1379999999999999</v>
      </c>
      <c r="AV106" s="40">
        <v>53</v>
      </c>
      <c r="AW106" s="40">
        <v>9.6199999999999992</v>
      </c>
      <c r="AX106" s="70" t="s">
        <v>539</v>
      </c>
      <c r="AY106" s="71" t="s">
        <v>445</v>
      </c>
      <c r="AZ106" s="72">
        <v>3.63</v>
      </c>
      <c r="BA106" s="73">
        <v>86</v>
      </c>
      <c r="BB106" s="72">
        <v>7</v>
      </c>
      <c r="BC106" s="73">
        <v>35</v>
      </c>
      <c r="BD106" s="73">
        <v>3478</v>
      </c>
      <c r="BE106" s="73">
        <v>822</v>
      </c>
      <c r="BF106" s="73">
        <v>117</v>
      </c>
      <c r="BG106" s="73">
        <v>18</v>
      </c>
      <c r="BH106" s="73">
        <v>20</v>
      </c>
    </row>
    <row r="107" spans="1:60" x14ac:dyDescent="0.25">
      <c r="A107" s="15" t="s">
        <v>295</v>
      </c>
      <c r="B107" s="15">
        <v>2019</v>
      </c>
      <c r="C107" s="6" t="s">
        <v>297</v>
      </c>
      <c r="D107" s="6">
        <v>4</v>
      </c>
      <c r="E107" s="1">
        <v>1</v>
      </c>
      <c r="F107" s="5">
        <v>1</v>
      </c>
      <c r="G107" s="16">
        <v>3</v>
      </c>
      <c r="H107" s="6">
        <v>22</v>
      </c>
      <c r="I107" s="4">
        <v>25</v>
      </c>
      <c r="J107" s="6">
        <v>41103</v>
      </c>
      <c r="K107" s="6" t="s">
        <v>223</v>
      </c>
      <c r="L107" s="6" t="s">
        <v>13</v>
      </c>
      <c r="M107" s="6" t="s">
        <v>22</v>
      </c>
      <c r="N107" s="9">
        <v>43626</v>
      </c>
      <c r="O107" s="6">
        <v>61</v>
      </c>
      <c r="P107" s="9">
        <v>43687</v>
      </c>
      <c r="Q107" s="9">
        <v>43688</v>
      </c>
      <c r="R107" s="6">
        <v>61</v>
      </c>
      <c r="S107" s="6">
        <v>62</v>
      </c>
      <c r="T107" s="6">
        <v>235</v>
      </c>
      <c r="U107" s="6">
        <v>113</v>
      </c>
      <c r="V107" s="1">
        <v>20.59</v>
      </c>
      <c r="W107" s="17">
        <v>19.12</v>
      </c>
      <c r="X107" s="17">
        <v>18.13</v>
      </c>
      <c r="Y107" s="18">
        <v>21.85</v>
      </c>
      <c r="Z107" s="17">
        <v>20.49</v>
      </c>
      <c r="AA107" s="17">
        <v>17.399999999999999</v>
      </c>
      <c r="AB107" s="17">
        <v>17.579999999999998</v>
      </c>
      <c r="AC107" s="17">
        <v>16.73</v>
      </c>
      <c r="AD107" s="17">
        <v>19.84</v>
      </c>
      <c r="AE107" s="17">
        <v>18.7</v>
      </c>
      <c r="AF107" s="17">
        <v>1.9166666666666665</v>
      </c>
      <c r="AG107" s="17">
        <v>1.9433333333333334</v>
      </c>
      <c r="AH107" s="17">
        <v>89.01</v>
      </c>
      <c r="AI107" s="17">
        <v>95.17</v>
      </c>
      <c r="AJ107" s="17">
        <v>91.83</v>
      </c>
      <c r="AK107" s="19">
        <v>43757</v>
      </c>
      <c r="AL107" s="1">
        <v>6.0554531999999996</v>
      </c>
      <c r="AM107" s="1">
        <v>28.7</v>
      </c>
      <c r="AN107" s="1">
        <v>60.3</v>
      </c>
      <c r="AO107" s="1">
        <v>6.7</v>
      </c>
      <c r="AP107" s="1">
        <v>123</v>
      </c>
      <c r="AQ107" s="40">
        <v>8.17</v>
      </c>
      <c r="AR107" s="40">
        <v>7.7</v>
      </c>
      <c r="AS107" s="40">
        <v>3.3</v>
      </c>
      <c r="AT107" s="40">
        <v>73.400000000000006</v>
      </c>
      <c r="AU107" s="40">
        <v>1.256</v>
      </c>
      <c r="AV107" s="40">
        <v>58.8</v>
      </c>
      <c r="AW107" s="40">
        <v>10.08</v>
      </c>
      <c r="AX107" s="70" t="s">
        <v>540</v>
      </c>
      <c r="AY107" s="71" t="s">
        <v>461</v>
      </c>
      <c r="AZ107" s="72">
        <v>3.99</v>
      </c>
      <c r="BA107" s="73">
        <v>90</v>
      </c>
      <c r="BB107" s="72">
        <v>7</v>
      </c>
      <c r="BC107" s="73">
        <v>35</v>
      </c>
      <c r="BD107" s="73">
        <v>3496</v>
      </c>
      <c r="BE107" s="73">
        <v>798</v>
      </c>
      <c r="BF107" s="73">
        <v>108</v>
      </c>
      <c r="BG107" s="73">
        <v>19</v>
      </c>
      <c r="BH107" s="73">
        <v>22</v>
      </c>
    </row>
    <row r="108" spans="1:60" x14ac:dyDescent="0.25">
      <c r="A108" s="15" t="s">
        <v>295</v>
      </c>
      <c r="B108" s="15">
        <v>2019</v>
      </c>
      <c r="C108" s="6" t="s">
        <v>297</v>
      </c>
      <c r="D108" s="6">
        <v>4</v>
      </c>
      <c r="E108" s="1">
        <v>1</v>
      </c>
      <c r="F108" s="5">
        <v>1</v>
      </c>
      <c r="G108" s="16">
        <v>4</v>
      </c>
      <c r="H108" s="6">
        <v>22</v>
      </c>
      <c r="I108" s="4">
        <v>29</v>
      </c>
      <c r="J108" s="6">
        <v>41104</v>
      </c>
      <c r="K108" s="6" t="s">
        <v>224</v>
      </c>
      <c r="L108" s="6" t="s">
        <v>17</v>
      </c>
      <c r="M108" s="6" t="s">
        <v>22</v>
      </c>
      <c r="N108" s="9">
        <v>43626</v>
      </c>
      <c r="O108" s="6">
        <v>61</v>
      </c>
      <c r="P108" s="9">
        <v>43687</v>
      </c>
      <c r="Q108" s="9">
        <v>43688</v>
      </c>
      <c r="R108" s="6">
        <v>61</v>
      </c>
      <c r="S108" s="6">
        <v>62</v>
      </c>
      <c r="T108" s="6">
        <v>235</v>
      </c>
      <c r="U108" s="6">
        <v>101</v>
      </c>
      <c r="V108" s="1">
        <v>20.399999999999999</v>
      </c>
      <c r="W108" s="17">
        <v>21.97</v>
      </c>
      <c r="X108" s="17">
        <v>22.36</v>
      </c>
      <c r="Y108" s="18">
        <v>18.8</v>
      </c>
      <c r="Z108" s="17">
        <v>24.02</v>
      </c>
      <c r="AA108" s="17">
        <v>19.55</v>
      </c>
      <c r="AB108" s="17">
        <v>19.940000000000001</v>
      </c>
      <c r="AC108" s="17">
        <v>20.72</v>
      </c>
      <c r="AD108" s="17">
        <v>17.25</v>
      </c>
      <c r="AE108" s="17">
        <v>22.69</v>
      </c>
      <c r="AF108" s="17">
        <v>1.8933333333333333</v>
      </c>
      <c r="AG108" s="17">
        <v>1.9266666666666665</v>
      </c>
      <c r="AH108" s="17">
        <v>78.313333333333333</v>
      </c>
      <c r="AI108" s="17">
        <v>91.33</v>
      </c>
      <c r="AJ108" s="17">
        <v>87.5</v>
      </c>
      <c r="AK108" s="19">
        <v>43757</v>
      </c>
      <c r="AL108" s="1">
        <v>6.1280279200000001</v>
      </c>
      <c r="AM108" s="1">
        <v>30.6</v>
      </c>
      <c r="AN108" s="1">
        <v>55</v>
      </c>
      <c r="AO108" s="1">
        <v>6.5</v>
      </c>
      <c r="AP108" s="1">
        <v>166</v>
      </c>
      <c r="AQ108" s="40">
        <v>8.1999999999999993</v>
      </c>
      <c r="AR108" s="40">
        <v>7.2</v>
      </c>
      <c r="AS108" s="40">
        <v>3.5</v>
      </c>
      <c r="AT108" s="40">
        <v>73.3</v>
      </c>
      <c r="AU108" s="40">
        <v>1.2230000000000001</v>
      </c>
      <c r="AV108" s="40" t="s">
        <v>435</v>
      </c>
      <c r="AW108" s="40">
        <v>9.9600000000000009</v>
      </c>
      <c r="AX108" s="70" t="s">
        <v>541</v>
      </c>
      <c r="AY108" s="71" t="s">
        <v>445</v>
      </c>
      <c r="AZ108" s="72">
        <v>3.64</v>
      </c>
      <c r="BA108" s="73">
        <v>86</v>
      </c>
      <c r="BB108" s="72">
        <v>7</v>
      </c>
      <c r="BC108" s="73">
        <v>26</v>
      </c>
      <c r="BD108" s="73">
        <v>3945</v>
      </c>
      <c r="BE108" s="73">
        <v>864</v>
      </c>
      <c r="BF108" s="73">
        <v>131</v>
      </c>
      <c r="BG108" s="73">
        <v>20</v>
      </c>
      <c r="BH108" s="73">
        <v>14</v>
      </c>
    </row>
    <row r="109" spans="1:60" x14ac:dyDescent="0.25">
      <c r="A109" s="15" t="s">
        <v>295</v>
      </c>
      <c r="B109" s="15">
        <v>2019</v>
      </c>
      <c r="C109" s="6" t="s">
        <v>297</v>
      </c>
      <c r="D109" s="6">
        <v>4</v>
      </c>
      <c r="E109" s="1">
        <v>1</v>
      </c>
      <c r="F109" s="5">
        <v>1</v>
      </c>
      <c r="G109" s="16">
        <v>9</v>
      </c>
      <c r="H109" s="6">
        <v>22</v>
      </c>
      <c r="I109" s="4">
        <v>33</v>
      </c>
      <c r="J109" s="6">
        <v>41109</v>
      </c>
      <c r="K109" s="6" t="s">
        <v>229</v>
      </c>
      <c r="L109" s="6" t="s">
        <v>440</v>
      </c>
      <c r="M109" s="6" t="s">
        <v>21</v>
      </c>
      <c r="N109" s="9">
        <v>43626</v>
      </c>
      <c r="O109" s="6">
        <v>58</v>
      </c>
      <c r="P109" s="9">
        <v>43684</v>
      </c>
      <c r="Q109" s="9">
        <v>43685</v>
      </c>
      <c r="R109" s="6">
        <v>58</v>
      </c>
      <c r="S109" s="6">
        <v>59</v>
      </c>
      <c r="T109" s="6">
        <v>191</v>
      </c>
      <c r="U109" s="6">
        <v>100</v>
      </c>
      <c r="V109" s="1">
        <v>18.25</v>
      </c>
      <c r="W109" s="17">
        <v>20.309999999999999</v>
      </c>
      <c r="X109" s="17">
        <v>16.12</v>
      </c>
      <c r="Y109" s="18">
        <v>22.85</v>
      </c>
      <c r="Z109" s="17">
        <v>21.48</v>
      </c>
      <c r="AA109" s="17">
        <v>16.79</v>
      </c>
      <c r="AB109" s="17">
        <v>17.91</v>
      </c>
      <c r="AC109" s="17">
        <v>17.27</v>
      </c>
      <c r="AD109" s="17">
        <v>20.14</v>
      </c>
      <c r="AE109" s="17">
        <v>19.190000000000001</v>
      </c>
      <c r="AF109" s="17">
        <v>1.9233333333333333</v>
      </c>
      <c r="AG109" s="17">
        <v>1.9466666666666665</v>
      </c>
      <c r="AH109" s="17">
        <v>71.853333333333325</v>
      </c>
      <c r="AI109" s="17">
        <v>97.33</v>
      </c>
      <c r="AJ109" s="17">
        <v>91.83</v>
      </c>
      <c r="AK109" s="19">
        <v>43757</v>
      </c>
      <c r="AL109" s="1">
        <v>4.4542734399999997</v>
      </c>
      <c r="AM109" s="1">
        <v>31.1</v>
      </c>
      <c r="AN109" s="1">
        <v>46.9</v>
      </c>
      <c r="AO109" s="1">
        <v>6.9</v>
      </c>
      <c r="AP109" s="1">
        <v>171</v>
      </c>
      <c r="AQ109" s="40">
        <v>8.3000000000000007</v>
      </c>
      <c r="AR109" s="40">
        <v>7.5</v>
      </c>
      <c r="AS109" s="40">
        <v>3.5</v>
      </c>
      <c r="AT109" s="40">
        <v>73.3</v>
      </c>
      <c r="AU109" s="40">
        <v>1.2609999999999999</v>
      </c>
      <c r="AV109" s="40">
        <v>59.1</v>
      </c>
      <c r="AW109" s="40">
        <v>10.07</v>
      </c>
      <c r="AX109" s="70" t="s">
        <v>542</v>
      </c>
      <c r="AY109" s="71" t="s">
        <v>463</v>
      </c>
      <c r="AZ109" s="72">
        <v>4.26</v>
      </c>
      <c r="BA109" s="73">
        <v>93</v>
      </c>
      <c r="BB109" s="72">
        <v>8</v>
      </c>
      <c r="BC109" s="73">
        <v>33</v>
      </c>
      <c r="BD109" s="73">
        <v>4458</v>
      </c>
      <c r="BE109" s="73">
        <v>958</v>
      </c>
      <c r="BF109" s="73">
        <v>149</v>
      </c>
      <c r="BG109" s="73">
        <v>21</v>
      </c>
      <c r="BH109" s="73">
        <v>19</v>
      </c>
    </row>
    <row r="110" spans="1:60" x14ac:dyDescent="0.25">
      <c r="A110" s="15" t="s">
        <v>295</v>
      </c>
      <c r="B110" s="15">
        <v>2019</v>
      </c>
      <c r="C110" s="6" t="s">
        <v>297</v>
      </c>
      <c r="D110" s="6">
        <v>4</v>
      </c>
      <c r="E110" s="1">
        <v>1</v>
      </c>
      <c r="F110" s="5">
        <v>1</v>
      </c>
      <c r="G110" s="16">
        <v>7</v>
      </c>
      <c r="H110" s="6">
        <v>22</v>
      </c>
      <c r="I110" s="4">
        <v>37</v>
      </c>
      <c r="J110" s="6">
        <v>41107</v>
      </c>
      <c r="K110" s="6" t="s">
        <v>227</v>
      </c>
      <c r="L110" s="6" t="s">
        <v>15</v>
      </c>
      <c r="M110" s="6" t="s">
        <v>22</v>
      </c>
      <c r="N110" s="9">
        <v>43626</v>
      </c>
      <c r="O110" s="6">
        <v>65</v>
      </c>
      <c r="P110" s="9">
        <v>43682</v>
      </c>
      <c r="Q110" s="9">
        <v>43683</v>
      </c>
      <c r="R110" s="6">
        <v>56</v>
      </c>
      <c r="S110" s="6">
        <v>57</v>
      </c>
      <c r="T110" s="6">
        <v>223</v>
      </c>
      <c r="U110" s="6">
        <v>92</v>
      </c>
      <c r="V110" s="1">
        <v>20.11</v>
      </c>
      <c r="W110" s="17">
        <v>20.77</v>
      </c>
      <c r="X110" s="17">
        <v>20.010000000000002</v>
      </c>
      <c r="Y110" s="18">
        <v>22.96</v>
      </c>
      <c r="Z110" s="17">
        <v>21.88</v>
      </c>
      <c r="AA110" s="17">
        <v>19.5</v>
      </c>
      <c r="AB110" s="17">
        <v>19.05</v>
      </c>
      <c r="AC110" s="17">
        <v>18.29</v>
      </c>
      <c r="AD110" s="17">
        <v>20.8</v>
      </c>
      <c r="AE110" s="17">
        <v>20.49</v>
      </c>
      <c r="AF110" s="17">
        <v>1.9233333333333333</v>
      </c>
      <c r="AG110" s="17">
        <v>1.9466666666666665</v>
      </c>
      <c r="AH110" s="17">
        <v>72.716666666666669</v>
      </c>
      <c r="AI110" s="17">
        <v>98.5</v>
      </c>
      <c r="AJ110" s="17">
        <v>92.5</v>
      </c>
      <c r="AK110" s="19">
        <v>43757</v>
      </c>
      <c r="AL110" s="1">
        <v>6.92181392</v>
      </c>
      <c r="AM110" s="1">
        <v>25.7</v>
      </c>
      <c r="AN110" s="1">
        <v>59.2</v>
      </c>
      <c r="AO110" s="1">
        <v>7.3</v>
      </c>
      <c r="AP110" s="1">
        <v>214</v>
      </c>
      <c r="AQ110" s="40">
        <v>8</v>
      </c>
      <c r="AR110" s="40">
        <v>8.3000000000000007</v>
      </c>
      <c r="AS110" s="40">
        <v>3.6</v>
      </c>
      <c r="AT110" s="40">
        <v>72.7</v>
      </c>
      <c r="AU110" s="40">
        <v>1.2789999999999999</v>
      </c>
      <c r="AV110" s="40">
        <v>60.1</v>
      </c>
      <c r="AW110" s="40">
        <v>10.050000000000001</v>
      </c>
      <c r="AX110" s="70" t="s">
        <v>543</v>
      </c>
      <c r="AY110" s="71" t="s">
        <v>461</v>
      </c>
      <c r="AZ110" s="72">
        <v>4.8</v>
      </c>
      <c r="BA110" s="73">
        <v>98</v>
      </c>
      <c r="BB110" s="72">
        <v>8</v>
      </c>
      <c r="BC110" s="73">
        <v>37</v>
      </c>
      <c r="BD110" s="73">
        <v>4610</v>
      </c>
      <c r="BE110" s="73">
        <v>1029</v>
      </c>
      <c r="BF110" s="73">
        <v>151</v>
      </c>
      <c r="BG110" s="73">
        <v>24</v>
      </c>
      <c r="BH110" s="73">
        <v>26</v>
      </c>
    </row>
    <row r="111" spans="1:60" x14ac:dyDescent="0.25">
      <c r="A111" s="15" t="s">
        <v>295</v>
      </c>
      <c r="B111" s="15">
        <v>2019</v>
      </c>
      <c r="C111" s="6" t="s">
        <v>297</v>
      </c>
      <c r="D111" s="6">
        <v>4</v>
      </c>
      <c r="E111" s="1">
        <v>1</v>
      </c>
      <c r="F111" s="5">
        <v>1</v>
      </c>
      <c r="G111" s="16">
        <v>2</v>
      </c>
      <c r="H111" s="6">
        <v>22</v>
      </c>
      <c r="I111" s="4">
        <v>41</v>
      </c>
      <c r="J111" s="6">
        <v>41102</v>
      </c>
      <c r="K111" s="6" t="s">
        <v>222</v>
      </c>
      <c r="L111" s="6" t="s">
        <v>16</v>
      </c>
      <c r="M111" s="6" t="s">
        <v>22</v>
      </c>
      <c r="N111" s="9">
        <v>43626</v>
      </c>
      <c r="O111" s="6">
        <v>61</v>
      </c>
      <c r="P111" s="9">
        <v>43685</v>
      </c>
      <c r="Q111" s="9">
        <v>43686</v>
      </c>
      <c r="R111" s="6">
        <v>59</v>
      </c>
      <c r="S111" s="6">
        <v>60</v>
      </c>
      <c r="T111" s="6">
        <v>211</v>
      </c>
      <c r="U111" s="6">
        <v>89</v>
      </c>
      <c r="V111" s="1">
        <v>21.56</v>
      </c>
      <c r="W111" s="17">
        <v>20.56</v>
      </c>
      <c r="X111" s="17">
        <v>22.6</v>
      </c>
      <c r="Y111" s="18">
        <v>23.18</v>
      </c>
      <c r="Z111" s="17">
        <v>20.81</v>
      </c>
      <c r="AA111" s="17">
        <v>20.82</v>
      </c>
      <c r="AB111" s="17">
        <v>18.8</v>
      </c>
      <c r="AC111" s="17">
        <v>20.5</v>
      </c>
      <c r="AD111" s="17">
        <v>20.010000000000002</v>
      </c>
      <c r="AE111" s="17">
        <v>18.72</v>
      </c>
      <c r="AF111" s="17">
        <v>1.9466666666666665</v>
      </c>
      <c r="AG111" s="17">
        <v>1.9566666666666666</v>
      </c>
      <c r="AH111" s="17">
        <v>72.599999999999994</v>
      </c>
      <c r="AI111" s="17">
        <v>93.17</v>
      </c>
      <c r="AJ111" s="17">
        <v>88</v>
      </c>
      <c r="AK111" s="19">
        <v>43757</v>
      </c>
      <c r="AL111" s="1">
        <v>7.7019921600000005</v>
      </c>
      <c r="AM111" s="1">
        <v>35</v>
      </c>
      <c r="AN111" s="1">
        <v>57.4</v>
      </c>
      <c r="AO111" s="1">
        <v>7.5</v>
      </c>
      <c r="AP111" s="1">
        <v>219</v>
      </c>
      <c r="AQ111" s="40">
        <v>8.1</v>
      </c>
      <c r="AR111" s="40">
        <v>8.1999999999999993</v>
      </c>
      <c r="AS111" s="40">
        <v>4.4000000000000004</v>
      </c>
      <c r="AT111" s="40">
        <v>71</v>
      </c>
      <c r="AU111" s="40">
        <v>1.145</v>
      </c>
      <c r="AV111" s="40">
        <v>53.4</v>
      </c>
      <c r="AW111" s="40">
        <v>9.66</v>
      </c>
      <c r="AX111" s="70" t="s">
        <v>544</v>
      </c>
      <c r="AY111" s="71" t="s">
        <v>445</v>
      </c>
      <c r="AZ111" s="72">
        <v>4.55</v>
      </c>
      <c r="BA111" s="73">
        <v>96</v>
      </c>
      <c r="BB111" s="72">
        <v>7</v>
      </c>
      <c r="BC111" s="73">
        <v>38</v>
      </c>
      <c r="BD111" s="73">
        <v>3763</v>
      </c>
      <c r="BE111" s="73">
        <v>823</v>
      </c>
      <c r="BF111" s="73">
        <v>114</v>
      </c>
      <c r="BG111" s="73">
        <v>19</v>
      </c>
      <c r="BH111" s="73">
        <v>28</v>
      </c>
    </row>
    <row r="112" spans="1:60" x14ac:dyDescent="0.25">
      <c r="A112" s="15" t="s">
        <v>295</v>
      </c>
      <c r="B112" s="15">
        <v>2019</v>
      </c>
      <c r="C112" s="6" t="s">
        <v>297</v>
      </c>
      <c r="D112" s="6">
        <v>4</v>
      </c>
      <c r="E112" s="1">
        <v>2</v>
      </c>
      <c r="F112" s="5">
        <v>1</v>
      </c>
      <c r="G112" s="16">
        <v>3</v>
      </c>
      <c r="H112" s="6">
        <v>24</v>
      </c>
      <c r="I112" s="4">
        <v>5</v>
      </c>
      <c r="J112" s="6">
        <v>42103</v>
      </c>
      <c r="K112" s="6" t="s">
        <v>241</v>
      </c>
      <c r="L112" s="6" t="s">
        <v>13</v>
      </c>
      <c r="M112" s="6" t="s">
        <v>22</v>
      </c>
      <c r="N112" s="9">
        <v>43626</v>
      </c>
      <c r="O112" s="6">
        <v>46</v>
      </c>
      <c r="P112" s="9">
        <v>43683</v>
      </c>
      <c r="Q112" s="9">
        <v>43684</v>
      </c>
      <c r="R112" s="6">
        <v>57</v>
      </c>
      <c r="S112" s="6">
        <v>58</v>
      </c>
      <c r="T112" s="6">
        <v>251</v>
      </c>
      <c r="U112" s="6">
        <v>113</v>
      </c>
      <c r="V112" s="1">
        <v>27.27</v>
      </c>
      <c r="W112" s="17">
        <v>22.13</v>
      </c>
      <c r="X112" s="17">
        <v>25.39</v>
      </c>
      <c r="Y112" s="18">
        <v>22.32</v>
      </c>
      <c r="Z112" s="17">
        <v>25.48</v>
      </c>
      <c r="AA112" s="17">
        <v>24.53</v>
      </c>
      <c r="AB112" s="17">
        <v>21.13</v>
      </c>
      <c r="AC112" s="17">
        <v>23.04</v>
      </c>
      <c r="AD112" s="17">
        <v>21.41</v>
      </c>
      <c r="AE112" s="17">
        <v>22.59</v>
      </c>
      <c r="AF112" s="17">
        <v>1.83</v>
      </c>
      <c r="AG112" s="17">
        <v>1.9</v>
      </c>
      <c r="AH112" s="17">
        <v>91.036666666666662</v>
      </c>
      <c r="AI112" s="17">
        <v>108.67</v>
      </c>
      <c r="AJ112" s="17">
        <v>105.33</v>
      </c>
      <c r="AK112" s="19">
        <v>43757</v>
      </c>
      <c r="AL112" s="1">
        <v>7.5704504800000008</v>
      </c>
      <c r="AM112" s="1">
        <v>25.8</v>
      </c>
      <c r="AN112" s="1">
        <v>60</v>
      </c>
      <c r="AO112" s="1">
        <v>7.4</v>
      </c>
      <c r="AP112" s="1">
        <v>24</v>
      </c>
      <c r="AQ112" s="40">
        <v>8</v>
      </c>
      <c r="AR112" s="40">
        <v>8.6999999999999993</v>
      </c>
      <c r="AS112" s="40">
        <v>3.3</v>
      </c>
      <c r="AT112" s="40">
        <v>72.3</v>
      </c>
      <c r="AU112" s="40">
        <v>1.2609999999999999</v>
      </c>
      <c r="AV112" s="40">
        <v>58.9</v>
      </c>
      <c r="AW112" s="40">
        <v>9.93</v>
      </c>
      <c r="AX112" s="70" t="s">
        <v>545</v>
      </c>
      <c r="AY112" s="71" t="s">
        <v>516</v>
      </c>
      <c r="AZ112" s="72">
        <v>4.47</v>
      </c>
      <c r="BA112" s="73">
        <v>95</v>
      </c>
      <c r="BB112" s="72">
        <v>8</v>
      </c>
      <c r="BC112" s="73">
        <v>54</v>
      </c>
      <c r="BD112" s="73">
        <v>5360</v>
      </c>
      <c r="BE112" s="73">
        <v>1230</v>
      </c>
      <c r="BF112" s="73">
        <v>181</v>
      </c>
      <c r="BG112" s="73">
        <v>21</v>
      </c>
      <c r="BH112" s="73">
        <v>39</v>
      </c>
    </row>
    <row r="113" spans="1:60" x14ac:dyDescent="0.25">
      <c r="A113" s="15" t="s">
        <v>295</v>
      </c>
      <c r="B113" s="15">
        <v>2019</v>
      </c>
      <c r="C113" s="6" t="s">
        <v>297</v>
      </c>
      <c r="D113" s="6">
        <v>4</v>
      </c>
      <c r="E113" s="1">
        <v>2</v>
      </c>
      <c r="F113" s="5">
        <v>1</v>
      </c>
      <c r="G113" s="16">
        <v>8</v>
      </c>
      <c r="H113" s="6">
        <v>24</v>
      </c>
      <c r="I113" s="4">
        <v>9</v>
      </c>
      <c r="J113" s="6">
        <v>42108</v>
      </c>
      <c r="K113" s="6" t="s">
        <v>246</v>
      </c>
      <c r="L113" s="6" t="s">
        <v>442</v>
      </c>
      <c r="M113" s="6" t="s">
        <v>1</v>
      </c>
      <c r="N113" s="9">
        <v>43626</v>
      </c>
      <c r="O113" s="6">
        <v>62</v>
      </c>
      <c r="P113" s="9">
        <v>43681</v>
      </c>
      <c r="Q113" s="9">
        <v>43682</v>
      </c>
      <c r="R113" s="6">
        <v>55</v>
      </c>
      <c r="S113" s="6">
        <v>56</v>
      </c>
      <c r="T113" s="6">
        <v>252</v>
      </c>
      <c r="U113" s="6">
        <v>123</v>
      </c>
      <c r="V113" s="1">
        <v>24.26</v>
      </c>
      <c r="W113" s="17">
        <v>22.85</v>
      </c>
      <c r="X113" s="17">
        <v>19.149999999999999</v>
      </c>
      <c r="Y113" s="18">
        <v>22.82</v>
      </c>
      <c r="Z113" s="17">
        <v>20.83</v>
      </c>
      <c r="AA113" s="17">
        <v>21.11</v>
      </c>
      <c r="AB113" s="17">
        <v>20.399999999999999</v>
      </c>
      <c r="AC113" s="17">
        <v>18.5</v>
      </c>
      <c r="AD113" s="17">
        <v>20.190000000000001</v>
      </c>
      <c r="AE113" s="17">
        <v>18.8</v>
      </c>
      <c r="AF113" s="17">
        <v>1.9033333333333333</v>
      </c>
      <c r="AG113" s="17">
        <v>1.9533333333333334</v>
      </c>
      <c r="AH113" s="17">
        <v>91.776666666666671</v>
      </c>
      <c r="AI113" s="17">
        <v>99.33</v>
      </c>
      <c r="AJ113" s="17">
        <v>89.67</v>
      </c>
      <c r="AK113" s="19">
        <v>43757</v>
      </c>
      <c r="AL113" s="1">
        <v>7.2710797600000001</v>
      </c>
      <c r="AM113" s="1">
        <v>24.8</v>
      </c>
      <c r="AN113" s="1">
        <v>59.9</v>
      </c>
      <c r="AO113" s="1">
        <v>8.1999999999999993</v>
      </c>
      <c r="AP113" s="1">
        <v>25</v>
      </c>
      <c r="AQ113" s="40">
        <v>8.1</v>
      </c>
      <c r="AR113" s="40">
        <v>7.7</v>
      </c>
      <c r="AS113" s="40">
        <v>3.2</v>
      </c>
      <c r="AT113" s="40">
        <v>73.3</v>
      </c>
      <c r="AU113" s="40">
        <v>1.26</v>
      </c>
      <c r="AV113" s="40">
        <v>59.7</v>
      </c>
      <c r="AW113" s="40">
        <v>10.01</v>
      </c>
      <c r="AX113" s="70" t="s">
        <v>546</v>
      </c>
      <c r="AY113" s="71" t="s">
        <v>445</v>
      </c>
      <c r="AZ113" s="72">
        <v>4.53</v>
      </c>
      <c r="BA113" s="73">
        <v>95</v>
      </c>
      <c r="BB113" s="72">
        <v>8</v>
      </c>
      <c r="BC113" s="73">
        <v>67</v>
      </c>
      <c r="BD113" s="73">
        <v>3708</v>
      </c>
      <c r="BE113" s="73">
        <v>788</v>
      </c>
      <c r="BF113" s="73">
        <v>165</v>
      </c>
      <c r="BG113" s="73">
        <v>20</v>
      </c>
      <c r="BH113" s="73">
        <v>48</v>
      </c>
    </row>
    <row r="114" spans="1:60" x14ac:dyDescent="0.25">
      <c r="A114" s="15" t="s">
        <v>295</v>
      </c>
      <c r="B114" s="15">
        <v>2019</v>
      </c>
      <c r="C114" s="6" t="s">
        <v>297</v>
      </c>
      <c r="D114" s="6">
        <v>4</v>
      </c>
      <c r="E114" s="1">
        <v>2</v>
      </c>
      <c r="F114" s="5">
        <v>1</v>
      </c>
      <c r="G114" s="16">
        <v>1</v>
      </c>
      <c r="H114" s="6">
        <v>24</v>
      </c>
      <c r="I114" s="4">
        <v>13</v>
      </c>
      <c r="J114" s="6">
        <v>42101</v>
      </c>
      <c r="K114" s="6" t="s">
        <v>239</v>
      </c>
      <c r="L114" s="6" t="s">
        <v>18</v>
      </c>
      <c r="M114" s="6" t="s">
        <v>22</v>
      </c>
      <c r="N114" s="9">
        <v>43626</v>
      </c>
      <c r="O114" s="6">
        <v>63</v>
      </c>
      <c r="P114" s="9">
        <v>43686</v>
      </c>
      <c r="Q114" s="9">
        <v>43687</v>
      </c>
      <c r="R114" s="6">
        <v>60</v>
      </c>
      <c r="S114" s="6">
        <v>61</v>
      </c>
      <c r="T114" s="6">
        <v>230</v>
      </c>
      <c r="U114" s="6">
        <v>117</v>
      </c>
      <c r="V114" s="1">
        <v>21.39</v>
      </c>
      <c r="W114" s="17">
        <v>21.97</v>
      </c>
      <c r="X114" s="17">
        <v>20.3</v>
      </c>
      <c r="Y114" s="18">
        <v>22.82</v>
      </c>
      <c r="Z114" s="17">
        <v>19.84</v>
      </c>
      <c r="AA114" s="17">
        <v>20.36</v>
      </c>
      <c r="AB114" s="17">
        <v>20.82</v>
      </c>
      <c r="AC114" s="17">
        <v>18.940000000000001</v>
      </c>
      <c r="AD114" s="17">
        <v>21.47</v>
      </c>
      <c r="AE114" s="17">
        <v>19.36</v>
      </c>
      <c r="AF114" s="17">
        <v>1.9</v>
      </c>
      <c r="AG114" s="17">
        <v>1.9366666666666665</v>
      </c>
      <c r="AH114" s="17">
        <v>85.47</v>
      </c>
      <c r="AI114" s="17">
        <v>103.33</v>
      </c>
      <c r="AJ114" s="17">
        <v>96.67</v>
      </c>
      <c r="AK114" s="19">
        <v>43757</v>
      </c>
      <c r="AL114" s="1">
        <v>6.0690609600000007</v>
      </c>
      <c r="AM114" s="1">
        <v>29.5</v>
      </c>
      <c r="AN114" s="1">
        <v>62.5</v>
      </c>
      <c r="AO114" s="1">
        <v>6.7</v>
      </c>
      <c r="AP114" s="1">
        <v>72</v>
      </c>
      <c r="AQ114" s="40">
        <v>8.3000000000000007</v>
      </c>
      <c r="AR114" s="40">
        <v>7.2</v>
      </c>
      <c r="AS114" s="40">
        <v>3.3</v>
      </c>
      <c r="AT114" s="40">
        <v>73.8</v>
      </c>
      <c r="AU114" s="40">
        <v>1.2490000000000001</v>
      </c>
      <c r="AV114" s="40" t="s">
        <v>435</v>
      </c>
      <c r="AW114" s="40">
        <v>10.119999999999999</v>
      </c>
      <c r="AX114" s="70" t="s">
        <v>547</v>
      </c>
      <c r="AY114" s="71" t="s">
        <v>463</v>
      </c>
      <c r="AZ114" s="72">
        <v>3.87</v>
      </c>
      <c r="BA114" s="73">
        <v>89</v>
      </c>
      <c r="BB114" s="72">
        <v>7</v>
      </c>
      <c r="BC114" s="73">
        <v>49</v>
      </c>
      <c r="BD114" s="73">
        <v>3674</v>
      </c>
      <c r="BE114" s="73">
        <v>841</v>
      </c>
      <c r="BF114" s="73">
        <v>147</v>
      </c>
      <c r="BG114" s="73">
        <v>19</v>
      </c>
      <c r="BH114" s="73">
        <v>35</v>
      </c>
    </row>
    <row r="115" spans="1:60" x14ac:dyDescent="0.25">
      <c r="A115" s="15" t="s">
        <v>295</v>
      </c>
      <c r="B115" s="15">
        <v>2019</v>
      </c>
      <c r="C115" s="6" t="s">
        <v>297</v>
      </c>
      <c r="D115" s="6">
        <v>4</v>
      </c>
      <c r="E115" s="1">
        <v>2</v>
      </c>
      <c r="F115" s="5">
        <v>1</v>
      </c>
      <c r="G115" s="16">
        <v>9</v>
      </c>
      <c r="H115" s="6">
        <v>24</v>
      </c>
      <c r="I115" s="4">
        <v>17</v>
      </c>
      <c r="J115" s="6">
        <v>42109</v>
      </c>
      <c r="K115" s="6" t="s">
        <v>247</v>
      </c>
      <c r="L115" s="6" t="s">
        <v>440</v>
      </c>
      <c r="M115" s="6" t="s">
        <v>21</v>
      </c>
      <c r="N115" s="9">
        <v>43626</v>
      </c>
      <c r="O115" s="6">
        <v>55</v>
      </c>
      <c r="P115" s="9">
        <v>43682</v>
      </c>
      <c r="Q115" s="9">
        <v>43684</v>
      </c>
      <c r="R115" s="6">
        <v>56</v>
      </c>
      <c r="S115" s="6">
        <v>58</v>
      </c>
      <c r="T115" s="6">
        <v>220</v>
      </c>
      <c r="U115" s="6">
        <v>108</v>
      </c>
      <c r="V115" s="1">
        <v>17</v>
      </c>
      <c r="W115" s="17">
        <v>19.93</v>
      </c>
      <c r="X115" s="17">
        <v>20.61</v>
      </c>
      <c r="Y115" s="18">
        <v>18.489999999999998</v>
      </c>
      <c r="Z115" s="17">
        <v>19.399999999999999</v>
      </c>
      <c r="AA115" s="17">
        <v>15.45</v>
      </c>
      <c r="AB115" s="17">
        <v>18.75</v>
      </c>
      <c r="AC115" s="17">
        <v>19.39</v>
      </c>
      <c r="AD115" s="17">
        <v>17.760000000000002</v>
      </c>
      <c r="AE115" s="17">
        <v>17.309999999999999</v>
      </c>
      <c r="AF115" s="17">
        <v>1.8733333333333333</v>
      </c>
      <c r="AG115" s="17">
        <v>1.9266666666666665</v>
      </c>
      <c r="AH115" s="17">
        <v>93.473333333333329</v>
      </c>
      <c r="AI115" s="17">
        <v>111.83</v>
      </c>
      <c r="AJ115" s="17">
        <v>109.5</v>
      </c>
      <c r="AK115" s="19">
        <v>43757</v>
      </c>
      <c r="AL115" s="1">
        <v>7.0261400800000002</v>
      </c>
      <c r="AM115" s="1">
        <v>27.9</v>
      </c>
      <c r="AN115" s="1">
        <v>50.4</v>
      </c>
      <c r="AO115" s="1">
        <v>6.7</v>
      </c>
      <c r="AP115" s="1">
        <v>73</v>
      </c>
      <c r="AQ115" s="40">
        <v>8.3000000000000007</v>
      </c>
      <c r="AR115" s="40">
        <v>8.5</v>
      </c>
      <c r="AS115" s="40">
        <v>3.4</v>
      </c>
      <c r="AT115" s="40">
        <v>72.5</v>
      </c>
      <c r="AU115" s="40">
        <v>1.27</v>
      </c>
      <c r="AV115" s="40">
        <v>60</v>
      </c>
      <c r="AW115" s="40">
        <v>10</v>
      </c>
      <c r="AX115" s="70" t="s">
        <v>548</v>
      </c>
      <c r="AY115" s="71" t="s">
        <v>447</v>
      </c>
      <c r="AZ115" s="72">
        <v>3.59</v>
      </c>
      <c r="BA115" s="73">
        <v>86</v>
      </c>
      <c r="BB115" s="72">
        <v>7</v>
      </c>
      <c r="BC115" s="73">
        <v>34</v>
      </c>
      <c r="BD115" s="73">
        <v>3679</v>
      </c>
      <c r="BE115" s="73">
        <v>884</v>
      </c>
      <c r="BF115" s="73">
        <v>146</v>
      </c>
      <c r="BG115" s="73">
        <v>20</v>
      </c>
      <c r="BH115" s="73">
        <v>21</v>
      </c>
    </row>
    <row r="116" spans="1:60" x14ac:dyDescent="0.25">
      <c r="A116" s="15" t="s">
        <v>295</v>
      </c>
      <c r="B116" s="15">
        <v>2019</v>
      </c>
      <c r="C116" s="6" t="s">
        <v>297</v>
      </c>
      <c r="D116" s="6">
        <v>4</v>
      </c>
      <c r="E116" s="1">
        <v>2</v>
      </c>
      <c r="F116" s="5">
        <v>1</v>
      </c>
      <c r="G116" s="16">
        <v>6</v>
      </c>
      <c r="H116" s="6">
        <v>24</v>
      </c>
      <c r="I116" s="4">
        <v>21</v>
      </c>
      <c r="J116" s="6">
        <v>42106</v>
      </c>
      <c r="K116" s="6" t="s">
        <v>244</v>
      </c>
      <c r="L116" s="6" t="s">
        <v>14</v>
      </c>
      <c r="M116" s="6" t="s">
        <v>22</v>
      </c>
      <c r="N116" s="9">
        <v>43626</v>
      </c>
      <c r="O116" s="6">
        <v>56</v>
      </c>
      <c r="P116" s="9">
        <v>43686</v>
      </c>
      <c r="Q116" s="9">
        <v>43687</v>
      </c>
      <c r="R116" s="6">
        <v>60</v>
      </c>
      <c r="S116" s="6">
        <v>61</v>
      </c>
      <c r="T116" s="6">
        <v>227</v>
      </c>
      <c r="U116" s="6">
        <v>115</v>
      </c>
      <c r="V116" s="1">
        <v>23.59</v>
      </c>
      <c r="W116" s="17">
        <v>18.57</v>
      </c>
      <c r="X116" s="17">
        <v>20.14</v>
      </c>
      <c r="Y116" s="18">
        <v>20.55</v>
      </c>
      <c r="Z116" s="17">
        <v>23.37</v>
      </c>
      <c r="AA116" s="17">
        <v>21.84</v>
      </c>
      <c r="AB116" s="17">
        <v>17.13</v>
      </c>
      <c r="AC116" s="17">
        <v>17.7</v>
      </c>
      <c r="AD116" s="17">
        <v>18.52</v>
      </c>
      <c r="AE116" s="17">
        <v>21.24</v>
      </c>
      <c r="AF116" s="17">
        <v>1.8866666666666667</v>
      </c>
      <c r="AG116" s="17">
        <v>1.9333333333333333</v>
      </c>
      <c r="AH116" s="17">
        <v>93.696666666666673</v>
      </c>
      <c r="AI116" s="17">
        <v>90.83</v>
      </c>
      <c r="AJ116" s="17">
        <v>83.67</v>
      </c>
      <c r="AK116" s="19">
        <v>43757</v>
      </c>
      <c r="AL116" s="1">
        <v>4.7536441600000003</v>
      </c>
      <c r="AM116" s="1">
        <v>31.1</v>
      </c>
      <c r="AN116" s="1">
        <v>53.2</v>
      </c>
      <c r="AO116" s="1">
        <v>7.4</v>
      </c>
      <c r="AP116" s="1">
        <v>120</v>
      </c>
      <c r="AQ116" s="40">
        <v>8.1</v>
      </c>
      <c r="AR116" s="40">
        <v>7.1</v>
      </c>
      <c r="AS116" s="40">
        <v>3.5</v>
      </c>
      <c r="AT116" s="40">
        <v>73.3</v>
      </c>
      <c r="AU116" s="40">
        <v>1.212</v>
      </c>
      <c r="AV116" s="40" t="s">
        <v>435</v>
      </c>
      <c r="AW116" s="40">
        <v>9.9700000000000006</v>
      </c>
      <c r="AX116" s="70" t="s">
        <v>435</v>
      </c>
      <c r="AY116" s="70" t="s">
        <v>435</v>
      </c>
      <c r="AZ116" s="70" t="s">
        <v>435</v>
      </c>
      <c r="BA116" s="70" t="s">
        <v>435</v>
      </c>
      <c r="BB116" s="70" t="s">
        <v>435</v>
      </c>
      <c r="BC116" s="70" t="s">
        <v>435</v>
      </c>
      <c r="BD116" s="70" t="s">
        <v>435</v>
      </c>
      <c r="BE116" s="70" t="s">
        <v>435</v>
      </c>
      <c r="BF116" s="70" t="s">
        <v>435</v>
      </c>
      <c r="BG116" s="70" t="s">
        <v>435</v>
      </c>
      <c r="BH116" s="70" t="s">
        <v>435</v>
      </c>
    </row>
    <row r="117" spans="1:60" x14ac:dyDescent="0.25">
      <c r="A117" s="15" t="s">
        <v>295</v>
      </c>
      <c r="B117" s="15">
        <v>2019</v>
      </c>
      <c r="C117" s="6" t="s">
        <v>297</v>
      </c>
      <c r="D117" s="6">
        <v>4</v>
      </c>
      <c r="E117" s="1">
        <v>2</v>
      </c>
      <c r="F117" s="5">
        <v>1</v>
      </c>
      <c r="G117" s="16">
        <v>10</v>
      </c>
      <c r="H117" s="6">
        <v>24</v>
      </c>
      <c r="I117" s="4">
        <v>25</v>
      </c>
      <c r="J117" s="6">
        <v>42110</v>
      </c>
      <c r="K117" s="6" t="s">
        <v>55</v>
      </c>
      <c r="L117" s="6">
        <v>17.460999999999999</v>
      </c>
      <c r="M117" s="6" t="s">
        <v>21</v>
      </c>
      <c r="N117" s="9">
        <v>43626</v>
      </c>
      <c r="O117" s="6">
        <v>46</v>
      </c>
      <c r="P117" s="9">
        <v>43682</v>
      </c>
      <c r="Q117" s="9">
        <v>43683</v>
      </c>
      <c r="R117" s="6">
        <v>56</v>
      </c>
      <c r="S117" s="6">
        <v>57</v>
      </c>
      <c r="T117" s="6">
        <v>219</v>
      </c>
      <c r="U117" s="6">
        <v>115</v>
      </c>
      <c r="V117" s="1">
        <v>17.940000000000001</v>
      </c>
      <c r="W117" s="17">
        <v>15.95</v>
      </c>
      <c r="X117" s="17">
        <v>17.760000000000002</v>
      </c>
      <c r="Y117" s="18">
        <v>16.36</v>
      </c>
      <c r="Z117" s="17">
        <v>20.51</v>
      </c>
      <c r="AA117" s="17">
        <v>16.21</v>
      </c>
      <c r="AB117" s="17">
        <v>15.25</v>
      </c>
      <c r="AC117" s="17">
        <v>15.54</v>
      </c>
      <c r="AD117" s="17">
        <v>14.54</v>
      </c>
      <c r="AE117" s="17">
        <v>19.28</v>
      </c>
      <c r="AF117" s="17">
        <v>1.9233333333333333</v>
      </c>
      <c r="AG117" s="17">
        <v>1.9466666666666665</v>
      </c>
      <c r="AH117" s="17">
        <v>89.27</v>
      </c>
      <c r="AI117" s="17">
        <v>95.83</v>
      </c>
      <c r="AJ117" s="17">
        <v>91.5</v>
      </c>
      <c r="AK117" s="19">
        <v>43757</v>
      </c>
      <c r="AL117" s="1">
        <v>5.0121916000000004</v>
      </c>
      <c r="AM117" s="1">
        <v>24.6</v>
      </c>
      <c r="AN117" s="1">
        <v>52.3</v>
      </c>
      <c r="AO117" s="1">
        <v>6.4</v>
      </c>
      <c r="AP117" s="1">
        <v>121</v>
      </c>
      <c r="AQ117" s="40">
        <v>7.8</v>
      </c>
      <c r="AR117" s="40">
        <v>9</v>
      </c>
      <c r="AS117" s="40">
        <v>3.5</v>
      </c>
      <c r="AT117" s="40">
        <v>72</v>
      </c>
      <c r="AU117" s="40">
        <v>1.2789999999999999</v>
      </c>
      <c r="AV117" s="40">
        <v>60.1</v>
      </c>
      <c r="AW117" s="40">
        <v>10</v>
      </c>
      <c r="AX117" s="70" t="s">
        <v>549</v>
      </c>
      <c r="AY117" s="71" t="s">
        <v>445</v>
      </c>
      <c r="AZ117" s="72">
        <v>3.26</v>
      </c>
      <c r="BA117" s="73">
        <v>83</v>
      </c>
      <c r="BB117" s="72">
        <v>10</v>
      </c>
      <c r="BC117" s="73">
        <v>47</v>
      </c>
      <c r="BD117" s="73">
        <v>3590</v>
      </c>
      <c r="BE117" s="73">
        <v>838</v>
      </c>
      <c r="BF117" s="73">
        <v>188</v>
      </c>
      <c r="BG117" s="73">
        <v>26</v>
      </c>
      <c r="BH117" s="73">
        <v>27</v>
      </c>
    </row>
    <row r="118" spans="1:60" x14ac:dyDescent="0.25">
      <c r="A118" s="15" t="s">
        <v>295</v>
      </c>
      <c r="B118" s="15">
        <v>2019</v>
      </c>
      <c r="C118" s="6" t="s">
        <v>297</v>
      </c>
      <c r="D118" s="6">
        <v>4</v>
      </c>
      <c r="E118" s="1">
        <v>2</v>
      </c>
      <c r="F118" s="5">
        <v>1</v>
      </c>
      <c r="G118" s="16">
        <v>5</v>
      </c>
      <c r="H118" s="6">
        <v>24</v>
      </c>
      <c r="I118" s="4">
        <v>29</v>
      </c>
      <c r="J118" s="6">
        <v>42105</v>
      </c>
      <c r="K118" s="6" t="s">
        <v>243</v>
      </c>
      <c r="L118" s="6" t="s">
        <v>12</v>
      </c>
      <c r="M118" s="6" t="s">
        <v>22</v>
      </c>
      <c r="N118" s="9">
        <v>43626</v>
      </c>
      <c r="O118" s="6">
        <v>58</v>
      </c>
      <c r="P118" s="9">
        <v>43681</v>
      </c>
      <c r="Q118" s="9">
        <v>43682</v>
      </c>
      <c r="R118" s="6">
        <v>55</v>
      </c>
      <c r="S118" s="6">
        <v>56</v>
      </c>
      <c r="T118" s="6">
        <v>230</v>
      </c>
      <c r="U118" s="6">
        <v>100</v>
      </c>
      <c r="V118" s="1">
        <v>24.29</v>
      </c>
      <c r="W118" s="17">
        <v>21.76</v>
      </c>
      <c r="X118" s="17">
        <v>23.59</v>
      </c>
      <c r="Y118" s="18">
        <v>21.74</v>
      </c>
      <c r="Z118" s="17">
        <v>23.71</v>
      </c>
      <c r="AA118" s="17">
        <v>21.88</v>
      </c>
      <c r="AB118" s="17">
        <v>20.5</v>
      </c>
      <c r="AC118" s="17">
        <v>21.63</v>
      </c>
      <c r="AD118" s="17">
        <v>21.08</v>
      </c>
      <c r="AE118" s="17">
        <v>23.47</v>
      </c>
      <c r="AF118" s="17">
        <v>1.9066666666666667</v>
      </c>
      <c r="AG118" s="17">
        <v>1.9466666666666665</v>
      </c>
      <c r="AH118" s="17">
        <v>87.843333333333334</v>
      </c>
      <c r="AI118" s="17">
        <v>93.5</v>
      </c>
      <c r="AJ118" s="17">
        <v>88</v>
      </c>
      <c r="AK118" s="19">
        <v>43757</v>
      </c>
      <c r="AL118" s="1">
        <v>5.2662031200000001</v>
      </c>
      <c r="AM118" s="1">
        <v>23.5</v>
      </c>
      <c r="AN118" s="1">
        <v>57.6</v>
      </c>
      <c r="AO118" s="1">
        <v>7.7</v>
      </c>
      <c r="AP118" s="1">
        <v>168</v>
      </c>
      <c r="AQ118" s="40">
        <v>8.1999999999999993</v>
      </c>
      <c r="AR118" s="40">
        <v>8.3000000000000007</v>
      </c>
      <c r="AS118" s="40">
        <v>3.5</v>
      </c>
      <c r="AT118" s="40">
        <v>72.7</v>
      </c>
      <c r="AU118" s="40">
        <v>1.1268</v>
      </c>
      <c r="AV118" s="40">
        <v>59.2</v>
      </c>
      <c r="AW118" s="40">
        <v>10.039999999999999</v>
      </c>
      <c r="AX118" s="70" t="s">
        <v>550</v>
      </c>
      <c r="AY118" s="71" t="s">
        <v>463</v>
      </c>
      <c r="AZ118" s="72">
        <v>3.74</v>
      </c>
      <c r="BA118" s="73">
        <v>87</v>
      </c>
      <c r="BB118" s="72">
        <v>7</v>
      </c>
      <c r="BC118" s="73">
        <v>30</v>
      </c>
      <c r="BD118" s="73">
        <v>3930</v>
      </c>
      <c r="BE118" s="73">
        <v>871</v>
      </c>
      <c r="BF118" s="73">
        <v>138</v>
      </c>
      <c r="BG118" s="73">
        <v>21</v>
      </c>
      <c r="BH118" s="73">
        <v>18</v>
      </c>
    </row>
    <row r="119" spans="1:60" x14ac:dyDescent="0.25">
      <c r="A119" s="15" t="s">
        <v>295</v>
      </c>
      <c r="B119" s="15">
        <v>2019</v>
      </c>
      <c r="C119" s="6" t="s">
        <v>297</v>
      </c>
      <c r="D119" s="6">
        <v>4</v>
      </c>
      <c r="E119" s="1">
        <v>2</v>
      </c>
      <c r="F119" s="5">
        <v>1</v>
      </c>
      <c r="G119" s="16">
        <v>2</v>
      </c>
      <c r="H119" s="6">
        <v>24</v>
      </c>
      <c r="I119" s="4">
        <v>33</v>
      </c>
      <c r="J119" s="6">
        <v>42102</v>
      </c>
      <c r="K119" s="6" t="s">
        <v>240</v>
      </c>
      <c r="L119" s="6" t="s">
        <v>16</v>
      </c>
      <c r="M119" s="6" t="s">
        <v>22</v>
      </c>
      <c r="N119" s="9">
        <v>43626</v>
      </c>
      <c r="O119" s="6">
        <v>47</v>
      </c>
      <c r="P119" s="9">
        <v>43684</v>
      </c>
      <c r="Q119" s="9">
        <v>43686</v>
      </c>
      <c r="R119" s="6">
        <v>58</v>
      </c>
      <c r="S119" s="6">
        <v>60</v>
      </c>
      <c r="T119" s="6">
        <v>221</v>
      </c>
      <c r="U119" s="6">
        <v>120</v>
      </c>
      <c r="V119" s="1">
        <v>23.18</v>
      </c>
      <c r="W119" s="17">
        <v>25.91</v>
      </c>
      <c r="X119" s="17">
        <v>22.44</v>
      </c>
      <c r="Y119" s="18">
        <v>24.15</v>
      </c>
      <c r="Z119" s="17">
        <v>20.65</v>
      </c>
      <c r="AA119" s="17">
        <v>21.45</v>
      </c>
      <c r="AB119" s="17">
        <v>23.85</v>
      </c>
      <c r="AC119" s="17">
        <v>21.5</v>
      </c>
      <c r="AD119" s="17">
        <v>23</v>
      </c>
      <c r="AE119" s="17">
        <v>18.96</v>
      </c>
      <c r="AF119" s="17">
        <v>1.9166666666666665</v>
      </c>
      <c r="AG119" s="17">
        <v>1.9466666666666665</v>
      </c>
      <c r="AH119" s="17">
        <v>80.576666666666668</v>
      </c>
      <c r="AI119" s="17">
        <v>95.83</v>
      </c>
      <c r="AJ119" s="17">
        <v>94</v>
      </c>
      <c r="AK119" s="19">
        <v>43757</v>
      </c>
      <c r="AL119" s="1">
        <v>7.8335338399999994</v>
      </c>
      <c r="AM119" s="1">
        <v>30.3</v>
      </c>
      <c r="AN119" s="1">
        <v>57.2</v>
      </c>
      <c r="AO119" s="1">
        <v>7.4</v>
      </c>
      <c r="AP119" s="1">
        <v>169</v>
      </c>
      <c r="AQ119" s="40">
        <v>8.1</v>
      </c>
      <c r="AR119" s="40">
        <v>7.6</v>
      </c>
      <c r="AS119" s="40">
        <v>3.2</v>
      </c>
      <c r="AT119" s="40">
        <v>73.3</v>
      </c>
      <c r="AU119" s="40">
        <v>1.2410000000000001</v>
      </c>
      <c r="AV119" s="40">
        <v>58.2</v>
      </c>
      <c r="AW119" s="40">
        <v>9.9600000000000009</v>
      </c>
      <c r="AX119" s="70" t="s">
        <v>551</v>
      </c>
      <c r="AY119" s="71" t="s">
        <v>445</v>
      </c>
      <c r="AZ119" s="72">
        <v>4.1100000000000003</v>
      </c>
      <c r="BA119" s="73">
        <v>91</v>
      </c>
      <c r="BB119" s="72">
        <v>9</v>
      </c>
      <c r="BC119" s="73">
        <v>56</v>
      </c>
      <c r="BD119" s="73">
        <v>3981</v>
      </c>
      <c r="BE119" s="73">
        <v>856</v>
      </c>
      <c r="BF119" s="73">
        <v>142</v>
      </c>
      <c r="BG119" s="73">
        <v>22</v>
      </c>
      <c r="BH119" s="73">
        <v>36</v>
      </c>
    </row>
    <row r="120" spans="1:60" x14ac:dyDescent="0.25">
      <c r="A120" s="15" t="s">
        <v>295</v>
      </c>
      <c r="B120" s="15">
        <v>2019</v>
      </c>
      <c r="C120" s="6" t="s">
        <v>297</v>
      </c>
      <c r="D120" s="6">
        <v>4</v>
      </c>
      <c r="E120" s="1">
        <v>2</v>
      </c>
      <c r="F120" s="5">
        <v>1</v>
      </c>
      <c r="G120" s="16">
        <v>7</v>
      </c>
      <c r="H120" s="6">
        <v>24</v>
      </c>
      <c r="I120" s="4">
        <v>37</v>
      </c>
      <c r="J120" s="6">
        <v>42107</v>
      </c>
      <c r="K120" s="6" t="s">
        <v>245</v>
      </c>
      <c r="L120" s="6" t="s">
        <v>15</v>
      </c>
      <c r="M120" s="6" t="s">
        <v>22</v>
      </c>
      <c r="N120" s="9">
        <v>43626</v>
      </c>
      <c r="O120" s="6">
        <v>65</v>
      </c>
      <c r="P120" s="9">
        <v>43681</v>
      </c>
      <c r="Q120" s="9">
        <v>43683</v>
      </c>
      <c r="R120" s="6">
        <v>55</v>
      </c>
      <c r="S120" s="6">
        <v>57</v>
      </c>
      <c r="T120" s="6">
        <v>230</v>
      </c>
      <c r="U120" s="6">
        <v>114</v>
      </c>
      <c r="V120" s="1">
        <v>22.56</v>
      </c>
      <c r="W120" s="17">
        <v>16.100000000000001</v>
      </c>
      <c r="X120" s="17">
        <v>18.88</v>
      </c>
      <c r="Y120" s="18">
        <v>18.600000000000001</v>
      </c>
      <c r="Z120" s="17">
        <v>19.75</v>
      </c>
      <c r="AA120" s="17">
        <v>21.79</v>
      </c>
      <c r="AB120" s="17">
        <v>15.9</v>
      </c>
      <c r="AC120" s="17">
        <v>18</v>
      </c>
      <c r="AD120" s="17">
        <v>16.5</v>
      </c>
      <c r="AE120" s="17">
        <v>18.89</v>
      </c>
      <c r="AF120" s="17">
        <v>1.89</v>
      </c>
      <c r="AG120" s="17">
        <v>1.9433333333333334</v>
      </c>
      <c r="AH120" s="17">
        <v>94.283333333333331</v>
      </c>
      <c r="AI120" s="17">
        <v>101.67</v>
      </c>
      <c r="AJ120" s="17">
        <v>100.5</v>
      </c>
      <c r="AK120" s="19">
        <v>43757</v>
      </c>
      <c r="AL120" s="1">
        <v>7.8652852800000002</v>
      </c>
      <c r="AM120" s="1">
        <v>25.4</v>
      </c>
      <c r="AN120" s="1">
        <v>58.8</v>
      </c>
      <c r="AO120" s="1">
        <v>8</v>
      </c>
      <c r="AP120" s="1">
        <v>216</v>
      </c>
      <c r="AQ120" s="40">
        <v>8</v>
      </c>
      <c r="AR120" s="40">
        <v>8.1</v>
      </c>
      <c r="AS120" s="40">
        <v>3.5</v>
      </c>
      <c r="AT120" s="40">
        <v>72.8</v>
      </c>
      <c r="AU120" s="40">
        <v>1.272</v>
      </c>
      <c r="AV120" s="40">
        <v>59.8</v>
      </c>
      <c r="AW120" s="40">
        <v>10.039999999999999</v>
      </c>
      <c r="AX120" s="70" t="s">
        <v>552</v>
      </c>
      <c r="AY120" s="71" t="s">
        <v>461</v>
      </c>
      <c r="AZ120" s="72">
        <v>4.51</v>
      </c>
      <c r="BA120" s="73">
        <v>95</v>
      </c>
      <c r="BB120" s="72">
        <v>8</v>
      </c>
      <c r="BC120" s="73">
        <v>44</v>
      </c>
      <c r="BD120" s="73">
        <v>4045</v>
      </c>
      <c r="BE120" s="73">
        <v>900</v>
      </c>
      <c r="BF120" s="73">
        <v>150</v>
      </c>
      <c r="BG120" s="73">
        <v>18</v>
      </c>
      <c r="BH120" s="73">
        <v>30</v>
      </c>
    </row>
    <row r="121" spans="1:60" x14ac:dyDescent="0.25">
      <c r="A121" s="15" t="s">
        <v>295</v>
      </c>
      <c r="B121" s="15">
        <v>2019</v>
      </c>
      <c r="C121" s="6" t="s">
        <v>297</v>
      </c>
      <c r="D121" s="6">
        <v>4</v>
      </c>
      <c r="E121" s="1">
        <v>2</v>
      </c>
      <c r="F121" s="5">
        <v>1</v>
      </c>
      <c r="G121" s="16">
        <v>4</v>
      </c>
      <c r="H121" s="6">
        <v>24</v>
      </c>
      <c r="I121" s="4">
        <v>41</v>
      </c>
      <c r="J121" s="6">
        <v>42104</v>
      </c>
      <c r="K121" s="6" t="s">
        <v>242</v>
      </c>
      <c r="L121" s="6" t="s">
        <v>17</v>
      </c>
      <c r="M121" s="6" t="s">
        <v>22</v>
      </c>
      <c r="N121" s="9">
        <v>43626</v>
      </c>
      <c r="O121" s="6">
        <v>65</v>
      </c>
      <c r="P121" s="9">
        <v>43686</v>
      </c>
      <c r="Q121" s="9">
        <v>43688</v>
      </c>
      <c r="R121" s="6">
        <v>60</v>
      </c>
      <c r="S121" s="6">
        <v>62</v>
      </c>
      <c r="T121" s="6">
        <v>259</v>
      </c>
      <c r="U121" s="6">
        <v>131</v>
      </c>
      <c r="V121" s="1">
        <v>22.07</v>
      </c>
      <c r="W121" s="17">
        <v>22.92</v>
      </c>
      <c r="X121" s="17">
        <v>19.53</v>
      </c>
      <c r="Y121" s="18">
        <v>18.899999999999999</v>
      </c>
      <c r="Z121" s="17">
        <v>21.79</v>
      </c>
      <c r="AA121" s="17">
        <v>21.53</v>
      </c>
      <c r="AB121" s="17">
        <v>22.33</v>
      </c>
      <c r="AC121" s="17">
        <v>19</v>
      </c>
      <c r="AD121" s="17">
        <v>17.64</v>
      </c>
      <c r="AE121" s="17">
        <v>20.67</v>
      </c>
      <c r="AF121" s="17">
        <v>1.8766666666666667</v>
      </c>
      <c r="AG121" s="17">
        <v>1.93</v>
      </c>
      <c r="AH121" s="17">
        <v>85.456666666666663</v>
      </c>
      <c r="AI121" s="17">
        <v>92.67</v>
      </c>
      <c r="AJ121" s="17">
        <v>89.17</v>
      </c>
      <c r="AK121" s="19">
        <v>43757</v>
      </c>
      <c r="AL121" s="1">
        <v>8.8314362399999986</v>
      </c>
      <c r="AM121" s="1">
        <v>25.1</v>
      </c>
      <c r="AN121" s="1">
        <v>57</v>
      </c>
      <c r="AO121" s="1">
        <v>7.5</v>
      </c>
      <c r="AP121" s="1">
        <v>217</v>
      </c>
      <c r="AQ121" s="40">
        <v>8</v>
      </c>
      <c r="AR121" s="40">
        <v>8.3000000000000007</v>
      </c>
      <c r="AS121" s="40">
        <v>3.1</v>
      </c>
      <c r="AT121" s="40">
        <v>72.7</v>
      </c>
      <c r="AU121" s="40">
        <v>1.2410000000000001</v>
      </c>
      <c r="AV121" s="40">
        <v>60.2</v>
      </c>
      <c r="AW121" s="40">
        <v>9.9</v>
      </c>
      <c r="AX121" s="70" t="s">
        <v>553</v>
      </c>
      <c r="AY121" s="71" t="s">
        <v>447</v>
      </c>
      <c r="AZ121" s="72">
        <v>4.7</v>
      </c>
      <c r="BA121" s="73">
        <v>97</v>
      </c>
      <c r="BB121" s="72">
        <v>8</v>
      </c>
      <c r="BC121" s="73">
        <v>40</v>
      </c>
      <c r="BD121" s="73">
        <v>4148</v>
      </c>
      <c r="BE121" s="73">
        <v>864</v>
      </c>
      <c r="BF121" s="73">
        <v>138</v>
      </c>
      <c r="BG121" s="73">
        <v>19</v>
      </c>
      <c r="BH121" s="73">
        <v>27</v>
      </c>
    </row>
    <row r="122" spans="1:60" x14ac:dyDescent="0.25">
      <c r="A122" s="15" t="s">
        <v>295</v>
      </c>
      <c r="B122" s="15">
        <v>2019</v>
      </c>
      <c r="C122" s="6" t="s">
        <v>297</v>
      </c>
      <c r="D122" s="6">
        <v>1</v>
      </c>
      <c r="E122" s="1">
        <v>2</v>
      </c>
      <c r="F122" s="7">
        <v>2</v>
      </c>
      <c r="G122" s="16">
        <v>5</v>
      </c>
      <c r="H122" s="6">
        <v>2</v>
      </c>
      <c r="I122" s="4">
        <v>5</v>
      </c>
      <c r="J122" s="6">
        <v>12205</v>
      </c>
      <c r="K122" s="6" t="s">
        <v>90</v>
      </c>
      <c r="L122" s="6" t="s">
        <v>12</v>
      </c>
      <c r="M122" s="6" t="s">
        <v>22</v>
      </c>
      <c r="N122" s="9">
        <v>43626</v>
      </c>
      <c r="O122" s="6">
        <v>30</v>
      </c>
      <c r="P122" s="9">
        <v>43682</v>
      </c>
      <c r="Q122" s="9">
        <v>43682</v>
      </c>
      <c r="R122" s="6">
        <v>56</v>
      </c>
      <c r="S122" s="6">
        <v>56</v>
      </c>
      <c r="T122" s="6">
        <v>245</v>
      </c>
      <c r="U122" s="6">
        <v>123</v>
      </c>
      <c r="V122" s="1">
        <v>30.3</v>
      </c>
      <c r="W122" s="17">
        <v>28.7</v>
      </c>
      <c r="X122" s="17">
        <v>27.8</v>
      </c>
      <c r="Y122" s="18">
        <v>22.5</v>
      </c>
      <c r="Z122" s="17">
        <v>25.4</v>
      </c>
      <c r="AA122" s="17">
        <v>28</v>
      </c>
      <c r="AB122" s="17">
        <v>25.4</v>
      </c>
      <c r="AC122" s="17">
        <v>26.2</v>
      </c>
      <c r="AD122" s="17">
        <v>20.2</v>
      </c>
      <c r="AE122" s="17">
        <v>22.7</v>
      </c>
      <c r="AF122" s="17">
        <v>1.7633333333333334</v>
      </c>
      <c r="AG122" s="17">
        <v>1.9033333333333333</v>
      </c>
      <c r="AH122" s="17">
        <v>102.26666666666667</v>
      </c>
      <c r="AI122" s="17">
        <v>154</v>
      </c>
      <c r="AJ122" s="17">
        <v>150</v>
      </c>
      <c r="AK122" s="19">
        <v>43757</v>
      </c>
      <c r="AL122" s="1">
        <v>8.1329045600000001</v>
      </c>
      <c r="AM122" s="1">
        <v>25.1</v>
      </c>
      <c r="AN122" s="1">
        <v>58</v>
      </c>
      <c r="AO122" s="1">
        <v>7.8</v>
      </c>
      <c r="AP122" s="1">
        <v>2</v>
      </c>
      <c r="AQ122" s="40">
        <v>7.8</v>
      </c>
      <c r="AR122" s="40">
        <v>10.6</v>
      </c>
      <c r="AS122" s="40">
        <v>3.8</v>
      </c>
      <c r="AT122" s="40">
        <v>70.2</v>
      </c>
      <c r="AU122" s="40">
        <v>1.2729999999999999</v>
      </c>
      <c r="AV122" s="40">
        <v>59.3</v>
      </c>
      <c r="AW122" s="40">
        <v>9.86</v>
      </c>
      <c r="AX122" s="70" t="s">
        <v>435</v>
      </c>
      <c r="AY122" s="70" t="s">
        <v>435</v>
      </c>
      <c r="AZ122" s="70" t="s">
        <v>435</v>
      </c>
      <c r="BA122" s="70" t="s">
        <v>435</v>
      </c>
      <c r="BB122" s="70" t="s">
        <v>435</v>
      </c>
      <c r="BC122" s="70" t="s">
        <v>435</v>
      </c>
      <c r="BD122" s="70" t="s">
        <v>435</v>
      </c>
      <c r="BE122" s="70" t="s">
        <v>435</v>
      </c>
      <c r="BF122" s="70" t="s">
        <v>435</v>
      </c>
      <c r="BG122" s="70" t="s">
        <v>435</v>
      </c>
      <c r="BH122" s="70" t="s">
        <v>435</v>
      </c>
    </row>
    <row r="123" spans="1:60" x14ac:dyDescent="0.25">
      <c r="A123" s="15" t="s">
        <v>295</v>
      </c>
      <c r="B123" s="15">
        <v>2019</v>
      </c>
      <c r="C123" s="6" t="s">
        <v>297</v>
      </c>
      <c r="D123" s="6">
        <v>1</v>
      </c>
      <c r="E123" s="1">
        <v>2</v>
      </c>
      <c r="F123" s="7">
        <v>2</v>
      </c>
      <c r="G123" s="16">
        <v>3</v>
      </c>
      <c r="H123" s="6">
        <v>2</v>
      </c>
      <c r="I123" s="4">
        <v>9</v>
      </c>
      <c r="J123" s="6">
        <v>12203</v>
      </c>
      <c r="K123" s="6" t="s">
        <v>88</v>
      </c>
      <c r="L123" s="6" t="s">
        <v>13</v>
      </c>
      <c r="M123" s="6" t="s">
        <v>22</v>
      </c>
      <c r="N123" s="9">
        <v>43626</v>
      </c>
      <c r="O123" s="6">
        <v>64</v>
      </c>
      <c r="P123" s="9">
        <v>43680</v>
      </c>
      <c r="Q123" s="9">
        <v>43682</v>
      </c>
      <c r="R123" s="6">
        <v>54</v>
      </c>
      <c r="S123" s="6">
        <v>56</v>
      </c>
      <c r="T123" s="6">
        <v>291</v>
      </c>
      <c r="U123" s="6">
        <v>146</v>
      </c>
      <c r="V123" s="1">
        <v>18</v>
      </c>
      <c r="W123" s="17">
        <v>22.4</v>
      </c>
      <c r="X123" s="17">
        <v>25.8</v>
      </c>
      <c r="Y123" s="18">
        <v>25.2</v>
      </c>
      <c r="Z123" s="17">
        <v>27.3</v>
      </c>
      <c r="AA123" s="17">
        <v>16</v>
      </c>
      <c r="AB123" s="17">
        <v>20</v>
      </c>
      <c r="AC123" s="17">
        <v>23.9</v>
      </c>
      <c r="AD123" s="17">
        <v>23.6</v>
      </c>
      <c r="AE123" s="17">
        <v>24.2</v>
      </c>
      <c r="AF123" s="17">
        <v>1.8833333333333333</v>
      </c>
      <c r="AG123" s="17">
        <v>1.9433333333333334</v>
      </c>
      <c r="AH123" s="17">
        <v>104.11666666666667</v>
      </c>
      <c r="AI123" s="17">
        <v>112.83</v>
      </c>
      <c r="AJ123" s="17">
        <v>105.67</v>
      </c>
      <c r="AK123" s="19">
        <v>43757</v>
      </c>
      <c r="AL123" s="1">
        <v>7.6158096799999999</v>
      </c>
      <c r="AM123" s="1">
        <v>23.1</v>
      </c>
      <c r="AN123" s="1">
        <v>57.9</v>
      </c>
      <c r="AO123" s="1">
        <v>8.3000000000000007</v>
      </c>
      <c r="AP123" s="1">
        <v>47</v>
      </c>
      <c r="AQ123" s="40">
        <v>8.3000000000000007</v>
      </c>
      <c r="AR123" s="40">
        <v>7.6</v>
      </c>
      <c r="AS123" s="40">
        <v>3</v>
      </c>
      <c r="AT123" s="40">
        <v>73.900000000000006</v>
      </c>
      <c r="AU123" s="40">
        <v>1.2629999999999999</v>
      </c>
      <c r="AV123" s="40">
        <v>59.1</v>
      </c>
      <c r="AW123" s="40">
        <v>10.130000000000001</v>
      </c>
      <c r="AX123" s="70" t="s">
        <v>435</v>
      </c>
      <c r="AY123" s="70" t="s">
        <v>435</v>
      </c>
      <c r="AZ123" s="70" t="s">
        <v>435</v>
      </c>
      <c r="BA123" s="70" t="s">
        <v>435</v>
      </c>
      <c r="BB123" s="70" t="s">
        <v>435</v>
      </c>
      <c r="BC123" s="70" t="s">
        <v>435</v>
      </c>
      <c r="BD123" s="70" t="s">
        <v>435</v>
      </c>
      <c r="BE123" s="70" t="s">
        <v>435</v>
      </c>
      <c r="BF123" s="70" t="s">
        <v>435</v>
      </c>
      <c r="BG123" s="70" t="s">
        <v>435</v>
      </c>
      <c r="BH123" s="70" t="s">
        <v>435</v>
      </c>
    </row>
    <row r="124" spans="1:60" x14ac:dyDescent="0.25">
      <c r="A124" s="15" t="s">
        <v>295</v>
      </c>
      <c r="B124" s="15">
        <v>2019</v>
      </c>
      <c r="C124" s="6" t="s">
        <v>297</v>
      </c>
      <c r="D124" s="6">
        <v>1</v>
      </c>
      <c r="E124" s="1">
        <v>2</v>
      </c>
      <c r="F124" s="7">
        <v>2</v>
      </c>
      <c r="G124" s="16">
        <v>10</v>
      </c>
      <c r="H124" s="6">
        <v>2</v>
      </c>
      <c r="I124" s="4">
        <v>13</v>
      </c>
      <c r="J124" s="6">
        <v>12210</v>
      </c>
      <c r="K124" s="6" t="s">
        <v>38</v>
      </c>
      <c r="L124" s="6">
        <v>17.460999999999999</v>
      </c>
      <c r="M124" s="6" t="s">
        <v>21</v>
      </c>
      <c r="N124" s="9">
        <v>43626</v>
      </c>
      <c r="O124" s="6">
        <v>64</v>
      </c>
      <c r="P124" s="9">
        <v>43680</v>
      </c>
      <c r="Q124" s="9">
        <v>43681</v>
      </c>
      <c r="R124" s="6">
        <v>54</v>
      </c>
      <c r="S124" s="6">
        <v>55</v>
      </c>
      <c r="T124" s="6">
        <v>265</v>
      </c>
      <c r="U124" s="6">
        <v>145</v>
      </c>
      <c r="V124" s="1">
        <v>22</v>
      </c>
      <c r="W124" s="17">
        <v>23.5</v>
      </c>
      <c r="X124" s="17">
        <v>23.9</v>
      </c>
      <c r="Y124" s="18">
        <v>24.3</v>
      </c>
      <c r="Z124" s="17">
        <v>24.2</v>
      </c>
      <c r="AA124" s="17">
        <v>19.600000000000001</v>
      </c>
      <c r="AB124" s="17">
        <v>20</v>
      </c>
      <c r="AC124" s="17">
        <v>22.4</v>
      </c>
      <c r="AD124" s="17">
        <v>22</v>
      </c>
      <c r="AE124" s="17">
        <v>21</v>
      </c>
      <c r="AF124" s="17">
        <v>1.93</v>
      </c>
      <c r="AG124" s="17">
        <v>1.9566666666666666</v>
      </c>
      <c r="AH124" s="17">
        <v>98.303333333333327</v>
      </c>
      <c r="AI124" s="17">
        <v>104.17</v>
      </c>
      <c r="AJ124" s="17">
        <v>97.83</v>
      </c>
      <c r="AK124" s="19">
        <v>43757</v>
      </c>
      <c r="AL124" s="1">
        <v>6.5816199199999996</v>
      </c>
      <c r="AM124" s="1">
        <v>22.3</v>
      </c>
      <c r="AN124" s="1">
        <v>51.6</v>
      </c>
      <c r="AO124" s="1">
        <v>7.2</v>
      </c>
      <c r="AP124" s="1">
        <v>50</v>
      </c>
      <c r="AQ124" s="40">
        <v>8.1</v>
      </c>
      <c r="AR124" s="40">
        <v>8.6999999999999993</v>
      </c>
      <c r="AS124" s="40">
        <v>4.3</v>
      </c>
      <c r="AT124" s="40">
        <v>70.099999999999994</v>
      </c>
      <c r="AU124" s="40">
        <v>1.125</v>
      </c>
      <c r="AV124" s="40" t="s">
        <v>435</v>
      </c>
      <c r="AW124" s="40">
        <v>9.5399999999999991</v>
      </c>
      <c r="AX124" s="70" t="s">
        <v>435</v>
      </c>
      <c r="AY124" s="70" t="s">
        <v>435</v>
      </c>
      <c r="AZ124" s="70" t="s">
        <v>435</v>
      </c>
      <c r="BA124" s="70" t="s">
        <v>435</v>
      </c>
      <c r="BB124" s="70" t="s">
        <v>435</v>
      </c>
      <c r="BC124" s="70" t="s">
        <v>435</v>
      </c>
      <c r="BD124" s="70" t="s">
        <v>435</v>
      </c>
      <c r="BE124" s="70" t="s">
        <v>435</v>
      </c>
      <c r="BF124" s="70" t="s">
        <v>435</v>
      </c>
      <c r="BG124" s="70" t="s">
        <v>435</v>
      </c>
      <c r="BH124" s="70" t="s">
        <v>435</v>
      </c>
    </row>
    <row r="125" spans="1:60" x14ac:dyDescent="0.25">
      <c r="A125" s="15" t="s">
        <v>295</v>
      </c>
      <c r="B125" s="15">
        <v>2019</v>
      </c>
      <c r="C125" s="6" t="s">
        <v>297</v>
      </c>
      <c r="D125" s="6">
        <v>1</v>
      </c>
      <c r="E125" s="1">
        <v>2</v>
      </c>
      <c r="F125" s="7">
        <v>2</v>
      </c>
      <c r="G125" s="16">
        <v>6</v>
      </c>
      <c r="H125" s="6">
        <v>2</v>
      </c>
      <c r="I125" s="4">
        <v>17</v>
      </c>
      <c r="J125" s="6">
        <v>12206</v>
      </c>
      <c r="K125" s="6" t="s">
        <v>91</v>
      </c>
      <c r="L125" s="6" t="s">
        <v>14</v>
      </c>
      <c r="M125" s="6" t="s">
        <v>22</v>
      </c>
      <c r="N125" s="9">
        <v>43626</v>
      </c>
      <c r="O125" s="6">
        <v>63</v>
      </c>
      <c r="P125" s="9">
        <v>43684</v>
      </c>
      <c r="Q125" s="9">
        <v>43685</v>
      </c>
      <c r="R125" s="6">
        <v>58</v>
      </c>
      <c r="S125" s="6">
        <v>59</v>
      </c>
      <c r="T125" s="6">
        <v>266</v>
      </c>
      <c r="U125" s="6">
        <v>127</v>
      </c>
      <c r="V125" s="1">
        <v>24.5</v>
      </c>
      <c r="W125" s="17">
        <v>25.8</v>
      </c>
      <c r="X125" s="17">
        <v>15.3</v>
      </c>
      <c r="Y125" s="18">
        <v>21.5</v>
      </c>
      <c r="Z125" s="17">
        <v>23</v>
      </c>
      <c r="AA125" s="17">
        <v>23.3</v>
      </c>
      <c r="AB125" s="17">
        <v>25.3</v>
      </c>
      <c r="AC125" s="17">
        <v>14.5</v>
      </c>
      <c r="AD125" s="17">
        <v>20.5</v>
      </c>
      <c r="AE125" s="17">
        <v>21.3</v>
      </c>
      <c r="AF125" s="17">
        <v>1.87</v>
      </c>
      <c r="AG125" s="17">
        <v>1.95</v>
      </c>
      <c r="AH125" s="17">
        <v>105.72333333333333</v>
      </c>
      <c r="AI125" s="17">
        <v>114</v>
      </c>
      <c r="AJ125" s="17">
        <v>108.5</v>
      </c>
      <c r="AK125" s="19">
        <v>43757</v>
      </c>
      <c r="AL125" s="1">
        <v>5.1800206399999995</v>
      </c>
      <c r="AM125" s="1">
        <v>28.3</v>
      </c>
      <c r="AN125" s="1">
        <v>58.5</v>
      </c>
      <c r="AO125" s="1">
        <v>8.1999999999999993</v>
      </c>
      <c r="AP125" s="1">
        <v>95</v>
      </c>
      <c r="AQ125" s="40">
        <v>8.4</v>
      </c>
      <c r="AR125" s="40">
        <v>7.1</v>
      </c>
      <c r="AS125" s="40">
        <v>4.7</v>
      </c>
      <c r="AT125" s="40">
        <v>71.7</v>
      </c>
      <c r="AU125" s="40">
        <v>1.1439999999999999</v>
      </c>
      <c r="AV125" s="40" t="s">
        <v>435</v>
      </c>
      <c r="AW125" s="40">
        <v>9.7899999999999991</v>
      </c>
      <c r="AX125" s="70" t="s">
        <v>435</v>
      </c>
      <c r="AY125" s="70" t="s">
        <v>435</v>
      </c>
      <c r="AZ125" s="70" t="s">
        <v>435</v>
      </c>
      <c r="BA125" s="70" t="s">
        <v>435</v>
      </c>
      <c r="BB125" s="70" t="s">
        <v>435</v>
      </c>
      <c r="BC125" s="70" t="s">
        <v>435</v>
      </c>
      <c r="BD125" s="70" t="s">
        <v>435</v>
      </c>
      <c r="BE125" s="70" t="s">
        <v>435</v>
      </c>
      <c r="BF125" s="70" t="s">
        <v>435</v>
      </c>
      <c r="BG125" s="70" t="s">
        <v>435</v>
      </c>
      <c r="BH125" s="70" t="s">
        <v>435</v>
      </c>
    </row>
    <row r="126" spans="1:60" x14ac:dyDescent="0.25">
      <c r="A126" s="15" t="s">
        <v>295</v>
      </c>
      <c r="B126" s="15">
        <v>2019</v>
      </c>
      <c r="C126" s="6" t="s">
        <v>297</v>
      </c>
      <c r="D126" s="6">
        <v>1</v>
      </c>
      <c r="E126" s="1">
        <v>2</v>
      </c>
      <c r="F126" s="7">
        <v>2</v>
      </c>
      <c r="G126" s="16">
        <v>8</v>
      </c>
      <c r="H126" s="6">
        <v>2</v>
      </c>
      <c r="I126" s="4">
        <v>21</v>
      </c>
      <c r="J126" s="6">
        <v>12208</v>
      </c>
      <c r="K126" s="6" t="s">
        <v>93</v>
      </c>
      <c r="L126" s="6" t="s">
        <v>442</v>
      </c>
      <c r="M126" s="6" t="s">
        <v>1</v>
      </c>
      <c r="N126" s="9">
        <v>43626</v>
      </c>
      <c r="O126" s="6">
        <v>62</v>
      </c>
      <c r="P126" s="9">
        <v>43678</v>
      </c>
      <c r="Q126" s="9">
        <v>43680</v>
      </c>
      <c r="R126" s="6">
        <v>52</v>
      </c>
      <c r="S126" s="6">
        <v>54</v>
      </c>
      <c r="T126" s="6">
        <v>300</v>
      </c>
      <c r="U126" s="6">
        <v>140</v>
      </c>
      <c r="V126" s="1">
        <v>25.5</v>
      </c>
      <c r="W126" s="17">
        <v>24.3</v>
      </c>
      <c r="X126" s="17">
        <v>26</v>
      </c>
      <c r="Y126" s="18">
        <v>27</v>
      </c>
      <c r="Z126" s="17">
        <v>24.8</v>
      </c>
      <c r="AA126" s="17">
        <v>22.5</v>
      </c>
      <c r="AB126" s="17">
        <v>21.5</v>
      </c>
      <c r="AC126" s="17">
        <v>23</v>
      </c>
      <c r="AD126" s="17">
        <v>23.2</v>
      </c>
      <c r="AE126" s="17">
        <v>23.1</v>
      </c>
      <c r="AF126" s="17">
        <v>1.8333333333333335</v>
      </c>
      <c r="AG126" s="17">
        <v>1.9233333333333333</v>
      </c>
      <c r="AH126" s="17">
        <v>97.273333333333341</v>
      </c>
      <c r="AI126" s="17">
        <v>117.5</v>
      </c>
      <c r="AJ126" s="17">
        <v>106.33</v>
      </c>
      <c r="AK126" s="19">
        <v>43757</v>
      </c>
      <c r="AL126" s="1">
        <v>8.4050597600000003</v>
      </c>
      <c r="AM126" s="1">
        <v>23.1</v>
      </c>
      <c r="AN126" s="1">
        <v>60.7</v>
      </c>
      <c r="AO126" s="1">
        <v>8.1999999999999993</v>
      </c>
      <c r="AP126" s="1">
        <v>98</v>
      </c>
      <c r="AQ126" s="40">
        <v>8.6</v>
      </c>
      <c r="AR126" s="40">
        <v>8.6</v>
      </c>
      <c r="AS126" s="40">
        <v>2.9</v>
      </c>
      <c r="AT126" s="40">
        <v>73.3</v>
      </c>
      <c r="AU126" s="40">
        <v>1.288</v>
      </c>
      <c r="AV126" s="40">
        <v>60.4</v>
      </c>
      <c r="AW126" s="40">
        <v>10.14</v>
      </c>
      <c r="AX126" s="70" t="s">
        <v>435</v>
      </c>
      <c r="AY126" s="70" t="s">
        <v>435</v>
      </c>
      <c r="AZ126" s="70" t="s">
        <v>435</v>
      </c>
      <c r="BA126" s="70" t="s">
        <v>435</v>
      </c>
      <c r="BB126" s="70" t="s">
        <v>435</v>
      </c>
      <c r="BC126" s="70" t="s">
        <v>435</v>
      </c>
      <c r="BD126" s="70" t="s">
        <v>435</v>
      </c>
      <c r="BE126" s="70" t="s">
        <v>435</v>
      </c>
      <c r="BF126" s="70" t="s">
        <v>435</v>
      </c>
      <c r="BG126" s="70" t="s">
        <v>435</v>
      </c>
      <c r="BH126" s="70" t="s">
        <v>435</v>
      </c>
    </row>
    <row r="127" spans="1:60" x14ac:dyDescent="0.25">
      <c r="A127" s="15" t="s">
        <v>295</v>
      </c>
      <c r="B127" s="15">
        <v>2019</v>
      </c>
      <c r="C127" s="6" t="s">
        <v>297</v>
      </c>
      <c r="D127" s="6">
        <v>1</v>
      </c>
      <c r="E127" s="1">
        <v>2</v>
      </c>
      <c r="F127" s="7">
        <v>2</v>
      </c>
      <c r="G127" s="16">
        <v>7</v>
      </c>
      <c r="H127" s="6">
        <v>2</v>
      </c>
      <c r="I127" s="4">
        <v>25</v>
      </c>
      <c r="J127" s="6">
        <v>12207</v>
      </c>
      <c r="K127" s="6" t="s">
        <v>92</v>
      </c>
      <c r="L127" s="6" t="s">
        <v>15</v>
      </c>
      <c r="M127" s="6" t="s">
        <v>22</v>
      </c>
      <c r="N127" s="9">
        <v>43626</v>
      </c>
      <c r="O127" s="6">
        <v>61</v>
      </c>
      <c r="P127" s="9">
        <v>43681</v>
      </c>
      <c r="Q127" s="9">
        <v>43683</v>
      </c>
      <c r="R127" s="6">
        <v>55</v>
      </c>
      <c r="S127" s="6">
        <v>57</v>
      </c>
      <c r="T127" s="6">
        <v>268</v>
      </c>
      <c r="U127" s="6">
        <v>133</v>
      </c>
      <c r="V127" s="1">
        <v>23.1</v>
      </c>
      <c r="W127" s="17">
        <v>21.1</v>
      </c>
      <c r="X127" s="17">
        <v>22.8</v>
      </c>
      <c r="Y127" s="18">
        <v>25.2</v>
      </c>
      <c r="Z127" s="17">
        <v>25.6</v>
      </c>
      <c r="AA127" s="17">
        <v>22.4</v>
      </c>
      <c r="AB127" s="17">
        <v>19.399999999999999</v>
      </c>
      <c r="AC127" s="17">
        <v>20.2</v>
      </c>
      <c r="AD127" s="17">
        <v>24.3</v>
      </c>
      <c r="AE127" s="17">
        <v>24.1</v>
      </c>
      <c r="AF127" s="17">
        <v>1.84</v>
      </c>
      <c r="AG127" s="17">
        <v>1.9049999999999998</v>
      </c>
      <c r="AH127" s="17">
        <v>90.2</v>
      </c>
      <c r="AI127" s="17">
        <v>119.75</v>
      </c>
      <c r="AJ127" s="17">
        <v>114.75</v>
      </c>
      <c r="AK127" s="19">
        <v>43757</v>
      </c>
      <c r="AL127" s="1">
        <v>7.3799418399999999</v>
      </c>
      <c r="AM127" s="1">
        <v>25.5</v>
      </c>
      <c r="AN127" s="1">
        <v>61</v>
      </c>
      <c r="AO127" s="1">
        <v>7.7</v>
      </c>
      <c r="AP127" s="1">
        <v>143</v>
      </c>
      <c r="AQ127" s="40">
        <v>8.1999999999999993</v>
      </c>
      <c r="AR127" s="40">
        <v>8.1</v>
      </c>
      <c r="AS127" s="40">
        <v>4.3</v>
      </c>
      <c r="AT127" s="40">
        <v>71.099999999999994</v>
      </c>
      <c r="AU127" s="40">
        <v>1.145</v>
      </c>
      <c r="AV127" s="40">
        <v>51.5</v>
      </c>
      <c r="AW127" s="40">
        <v>9.66</v>
      </c>
      <c r="AX127" s="70" t="s">
        <v>435</v>
      </c>
      <c r="AY127" s="70" t="s">
        <v>435</v>
      </c>
      <c r="AZ127" s="70" t="s">
        <v>435</v>
      </c>
      <c r="BA127" s="70" t="s">
        <v>435</v>
      </c>
      <c r="BB127" s="70" t="s">
        <v>435</v>
      </c>
      <c r="BC127" s="70" t="s">
        <v>435</v>
      </c>
      <c r="BD127" s="70" t="s">
        <v>435</v>
      </c>
      <c r="BE127" s="70" t="s">
        <v>435</v>
      </c>
      <c r="BF127" s="70" t="s">
        <v>435</v>
      </c>
      <c r="BG127" s="70" t="s">
        <v>435</v>
      </c>
      <c r="BH127" s="70" t="s">
        <v>435</v>
      </c>
    </row>
    <row r="128" spans="1:60" x14ac:dyDescent="0.25">
      <c r="A128" s="15" t="s">
        <v>295</v>
      </c>
      <c r="B128" s="15">
        <v>2019</v>
      </c>
      <c r="C128" s="6" t="s">
        <v>297</v>
      </c>
      <c r="D128" s="6">
        <v>1</v>
      </c>
      <c r="E128" s="1">
        <v>2</v>
      </c>
      <c r="F128" s="7">
        <v>2</v>
      </c>
      <c r="G128" s="16">
        <v>2</v>
      </c>
      <c r="H128" s="6">
        <v>2</v>
      </c>
      <c r="I128" s="4">
        <v>29</v>
      </c>
      <c r="J128" s="6">
        <v>12202</v>
      </c>
      <c r="K128" s="6" t="s">
        <v>87</v>
      </c>
      <c r="L128" s="6" t="s">
        <v>16</v>
      </c>
      <c r="M128" s="6" t="s">
        <v>22</v>
      </c>
      <c r="N128" s="9">
        <v>43626</v>
      </c>
      <c r="O128" s="6">
        <v>63</v>
      </c>
      <c r="P128" s="9">
        <v>43683</v>
      </c>
      <c r="Q128" s="9">
        <v>43684</v>
      </c>
      <c r="R128" s="6">
        <v>57</v>
      </c>
      <c r="S128" s="6">
        <v>58</v>
      </c>
      <c r="T128" s="6">
        <v>277</v>
      </c>
      <c r="U128" s="6">
        <v>139</v>
      </c>
      <c r="V128" s="1">
        <v>26.9</v>
      </c>
      <c r="W128" s="17">
        <v>27</v>
      </c>
      <c r="X128" s="17">
        <v>28.1</v>
      </c>
      <c r="Y128" s="18">
        <v>24.5</v>
      </c>
      <c r="Z128" s="17">
        <v>27.5</v>
      </c>
      <c r="AA128" s="17">
        <v>26.1</v>
      </c>
      <c r="AB128" s="17">
        <v>24</v>
      </c>
      <c r="AC128" s="17">
        <v>25.8</v>
      </c>
      <c r="AD128" s="17">
        <v>22</v>
      </c>
      <c r="AE128" s="17">
        <v>26.2</v>
      </c>
      <c r="AF128" s="17">
        <v>1.88</v>
      </c>
      <c r="AG128" s="17">
        <v>1.9366666666666665</v>
      </c>
      <c r="AH128" s="17">
        <v>101.47333333333333</v>
      </c>
      <c r="AI128" s="17">
        <v>109.17</v>
      </c>
      <c r="AJ128" s="17">
        <v>100</v>
      </c>
      <c r="AK128" s="19">
        <v>43757</v>
      </c>
      <c r="AL128" s="1">
        <v>9.5707912000000004</v>
      </c>
      <c r="AM128" s="1">
        <v>32.5</v>
      </c>
      <c r="AN128" s="1">
        <v>60.7</v>
      </c>
      <c r="AO128" s="1">
        <v>8.1</v>
      </c>
      <c r="AP128" s="1">
        <v>146</v>
      </c>
      <c r="AQ128" s="40">
        <v>8.1</v>
      </c>
      <c r="AR128" s="40">
        <v>8.4</v>
      </c>
      <c r="AS128" s="40">
        <v>3.4</v>
      </c>
      <c r="AT128" s="40">
        <v>72.599999999999994</v>
      </c>
      <c r="AU128" s="40">
        <v>1.27</v>
      </c>
      <c r="AV128" s="40">
        <v>60.8</v>
      </c>
      <c r="AW128" s="40">
        <v>9.99</v>
      </c>
      <c r="AX128" s="70" t="s">
        <v>435</v>
      </c>
      <c r="AY128" s="70" t="s">
        <v>435</v>
      </c>
      <c r="AZ128" s="70" t="s">
        <v>435</v>
      </c>
      <c r="BA128" s="70" t="s">
        <v>435</v>
      </c>
      <c r="BB128" s="70" t="s">
        <v>435</v>
      </c>
      <c r="BC128" s="70" t="s">
        <v>435</v>
      </c>
      <c r="BD128" s="70" t="s">
        <v>435</v>
      </c>
      <c r="BE128" s="70" t="s">
        <v>435</v>
      </c>
      <c r="BF128" s="70" t="s">
        <v>435</v>
      </c>
      <c r="BG128" s="70" t="s">
        <v>435</v>
      </c>
      <c r="BH128" s="70" t="s">
        <v>435</v>
      </c>
    </row>
    <row r="129" spans="1:60" x14ac:dyDescent="0.25">
      <c r="A129" s="15" t="s">
        <v>295</v>
      </c>
      <c r="B129" s="15">
        <v>2019</v>
      </c>
      <c r="C129" s="6" t="s">
        <v>297</v>
      </c>
      <c r="D129" s="6">
        <v>1</v>
      </c>
      <c r="E129" s="1">
        <v>2</v>
      </c>
      <c r="F129" s="7">
        <v>2</v>
      </c>
      <c r="G129" s="16">
        <v>4</v>
      </c>
      <c r="H129" s="6">
        <v>2</v>
      </c>
      <c r="I129" s="4">
        <v>33</v>
      </c>
      <c r="J129" s="6">
        <v>12204</v>
      </c>
      <c r="K129" s="6" t="s">
        <v>89</v>
      </c>
      <c r="L129" s="6" t="s">
        <v>17</v>
      </c>
      <c r="M129" s="6" t="s">
        <v>22</v>
      </c>
      <c r="N129" s="9">
        <v>43626</v>
      </c>
      <c r="O129" s="6">
        <v>61</v>
      </c>
      <c r="P129" s="9">
        <v>43684</v>
      </c>
      <c r="Q129" s="9">
        <v>43685</v>
      </c>
      <c r="R129" s="6">
        <v>58</v>
      </c>
      <c r="S129" s="6">
        <v>59</v>
      </c>
      <c r="T129" s="6">
        <v>302</v>
      </c>
      <c r="U129" s="6">
        <v>139</v>
      </c>
      <c r="V129" s="1">
        <v>24.7</v>
      </c>
      <c r="W129" s="17">
        <v>28</v>
      </c>
      <c r="X129" s="17">
        <v>23.8</v>
      </c>
      <c r="Y129" s="18">
        <v>25.7</v>
      </c>
      <c r="Z129" s="17">
        <v>22.9</v>
      </c>
      <c r="AA129" s="17">
        <v>22</v>
      </c>
      <c r="AB129" s="17">
        <v>26.2</v>
      </c>
      <c r="AC129" s="17">
        <v>22.5</v>
      </c>
      <c r="AD129" s="17">
        <v>25.1</v>
      </c>
      <c r="AE129" s="17">
        <v>22.3</v>
      </c>
      <c r="AF129" s="17">
        <v>1.8566666666666667</v>
      </c>
      <c r="AG129" s="17">
        <v>1.9366666666666665</v>
      </c>
      <c r="AH129" s="17">
        <v>108.38</v>
      </c>
      <c r="AI129" s="17">
        <v>106.17</v>
      </c>
      <c r="AJ129" s="17">
        <v>100.5</v>
      </c>
      <c r="AK129" s="19">
        <v>43757</v>
      </c>
      <c r="AL129" s="1">
        <v>9.3122437600000012</v>
      </c>
      <c r="AM129" s="1">
        <v>24.2</v>
      </c>
      <c r="AN129" s="1">
        <v>57.9</v>
      </c>
      <c r="AO129" s="1">
        <v>7.5</v>
      </c>
      <c r="AP129" s="1">
        <v>191</v>
      </c>
      <c r="AQ129" s="40">
        <v>8.4</v>
      </c>
      <c r="AR129" s="40">
        <v>6.9</v>
      </c>
      <c r="AS129" s="40">
        <v>3.2</v>
      </c>
      <c r="AT129" s="40">
        <v>74.099999999999994</v>
      </c>
      <c r="AU129" s="40">
        <v>1.2569999999999999</v>
      </c>
      <c r="AV129" s="40" t="s">
        <v>435</v>
      </c>
      <c r="AW129" s="40">
        <v>10.1</v>
      </c>
      <c r="AX129" s="70" t="s">
        <v>435</v>
      </c>
      <c r="AY129" s="70" t="s">
        <v>435</v>
      </c>
      <c r="AZ129" s="70" t="s">
        <v>435</v>
      </c>
      <c r="BA129" s="70" t="s">
        <v>435</v>
      </c>
      <c r="BB129" s="70" t="s">
        <v>435</v>
      </c>
      <c r="BC129" s="70" t="s">
        <v>435</v>
      </c>
      <c r="BD129" s="70" t="s">
        <v>435</v>
      </c>
      <c r="BE129" s="70" t="s">
        <v>435</v>
      </c>
      <c r="BF129" s="70" t="s">
        <v>435</v>
      </c>
      <c r="BG129" s="70" t="s">
        <v>435</v>
      </c>
      <c r="BH129" s="70" t="s">
        <v>435</v>
      </c>
    </row>
    <row r="130" spans="1:60" x14ac:dyDescent="0.25">
      <c r="A130" s="15" t="s">
        <v>295</v>
      </c>
      <c r="B130" s="15">
        <v>2019</v>
      </c>
      <c r="C130" s="6" t="s">
        <v>297</v>
      </c>
      <c r="D130" s="6">
        <v>1</v>
      </c>
      <c r="E130" s="1">
        <v>2</v>
      </c>
      <c r="F130" s="7">
        <v>2</v>
      </c>
      <c r="G130" s="16">
        <v>9</v>
      </c>
      <c r="H130" s="6">
        <v>2</v>
      </c>
      <c r="I130" s="4">
        <v>37</v>
      </c>
      <c r="J130" s="6">
        <v>12209</v>
      </c>
      <c r="K130" s="6" t="s">
        <v>94</v>
      </c>
      <c r="L130" s="6" t="s">
        <v>440</v>
      </c>
      <c r="M130" s="6" t="s">
        <v>21</v>
      </c>
      <c r="N130" s="9">
        <v>43626</v>
      </c>
      <c r="O130" s="6">
        <v>65</v>
      </c>
      <c r="P130" s="9">
        <v>43681</v>
      </c>
      <c r="Q130" s="9">
        <v>43682</v>
      </c>
      <c r="R130" s="6">
        <v>55</v>
      </c>
      <c r="S130" s="6">
        <v>56</v>
      </c>
      <c r="T130" s="6">
        <v>240</v>
      </c>
      <c r="U130" s="6">
        <v>127</v>
      </c>
      <c r="V130" s="1">
        <v>23.7</v>
      </c>
      <c r="W130" s="17">
        <v>24.5</v>
      </c>
      <c r="X130" s="17">
        <v>24.1</v>
      </c>
      <c r="Y130" s="18">
        <v>21.2</v>
      </c>
      <c r="Z130" s="17">
        <v>23.5</v>
      </c>
      <c r="AA130" s="17">
        <v>21.1</v>
      </c>
      <c r="AB130" s="17">
        <v>22.8</v>
      </c>
      <c r="AC130" s="17">
        <v>21</v>
      </c>
      <c r="AD130" s="17">
        <v>19.8</v>
      </c>
      <c r="AE130" s="17">
        <v>21.7</v>
      </c>
      <c r="AF130" s="17">
        <v>1.9333333333333333</v>
      </c>
      <c r="AG130" s="17">
        <v>1.9566666666666666</v>
      </c>
      <c r="AH130" s="17">
        <v>86.56</v>
      </c>
      <c r="AI130" s="17">
        <v>104.83</v>
      </c>
      <c r="AJ130" s="17">
        <v>96.33</v>
      </c>
      <c r="AK130" s="19">
        <v>43757</v>
      </c>
      <c r="AL130" s="1">
        <v>9.2487408799999997</v>
      </c>
      <c r="AM130" s="1">
        <v>29.3</v>
      </c>
      <c r="AN130" s="1">
        <v>48.8</v>
      </c>
      <c r="AO130" s="1">
        <v>7.4</v>
      </c>
      <c r="AP130" s="1">
        <v>194</v>
      </c>
      <c r="AQ130" s="40">
        <v>8.1999999999999993</v>
      </c>
      <c r="AR130" s="40">
        <v>8.8000000000000007</v>
      </c>
      <c r="AS130" s="40">
        <v>4.9000000000000004</v>
      </c>
      <c r="AT130" s="40">
        <v>69.8</v>
      </c>
      <c r="AU130" s="40">
        <v>1.147</v>
      </c>
      <c r="AV130" s="40" t="s">
        <v>435</v>
      </c>
      <c r="AW130" s="40">
        <v>9.58</v>
      </c>
      <c r="AX130" s="70" t="s">
        <v>435</v>
      </c>
      <c r="AY130" s="70" t="s">
        <v>435</v>
      </c>
      <c r="AZ130" s="70" t="s">
        <v>435</v>
      </c>
      <c r="BA130" s="70" t="s">
        <v>435</v>
      </c>
      <c r="BB130" s="70" t="s">
        <v>435</v>
      </c>
      <c r="BC130" s="70" t="s">
        <v>435</v>
      </c>
      <c r="BD130" s="70" t="s">
        <v>435</v>
      </c>
      <c r="BE130" s="70" t="s">
        <v>435</v>
      </c>
      <c r="BF130" s="70" t="s">
        <v>435</v>
      </c>
      <c r="BG130" s="70" t="s">
        <v>435</v>
      </c>
      <c r="BH130" s="70" t="s">
        <v>435</v>
      </c>
    </row>
    <row r="131" spans="1:60" x14ac:dyDescent="0.25">
      <c r="A131" s="15" t="s">
        <v>295</v>
      </c>
      <c r="B131" s="15">
        <v>2019</v>
      </c>
      <c r="C131" s="6" t="s">
        <v>297</v>
      </c>
      <c r="D131" s="6">
        <v>1</v>
      </c>
      <c r="E131" s="1">
        <v>2</v>
      </c>
      <c r="F131" s="7">
        <v>2</v>
      </c>
      <c r="G131" s="16">
        <v>1</v>
      </c>
      <c r="H131" s="6">
        <v>2</v>
      </c>
      <c r="I131" s="4">
        <v>41</v>
      </c>
      <c r="J131" s="6">
        <v>12201</v>
      </c>
      <c r="K131" s="6" t="s">
        <v>86</v>
      </c>
      <c r="L131" s="6" t="s">
        <v>18</v>
      </c>
      <c r="M131" s="6" t="s">
        <v>22</v>
      </c>
      <c r="N131" s="9">
        <v>43626</v>
      </c>
      <c r="O131" s="6">
        <v>63</v>
      </c>
      <c r="P131" s="9">
        <v>43685</v>
      </c>
      <c r="Q131" s="9">
        <v>43686</v>
      </c>
      <c r="R131" s="6">
        <v>59</v>
      </c>
      <c r="S131" s="6">
        <v>60</v>
      </c>
      <c r="T131" s="6">
        <v>269</v>
      </c>
      <c r="U131" s="6">
        <v>132</v>
      </c>
      <c r="V131" s="1">
        <v>25.8</v>
      </c>
      <c r="W131" s="17">
        <v>23.7</v>
      </c>
      <c r="X131" s="17">
        <v>25.2</v>
      </c>
      <c r="Y131" s="18">
        <v>23.2</v>
      </c>
      <c r="Z131" s="17">
        <v>22.1</v>
      </c>
      <c r="AA131" s="17">
        <v>24</v>
      </c>
      <c r="AB131" s="17">
        <v>21.5</v>
      </c>
      <c r="AC131" s="17">
        <v>22.9</v>
      </c>
      <c r="AD131" s="17">
        <v>21</v>
      </c>
      <c r="AE131" s="17">
        <v>20.2</v>
      </c>
      <c r="AF131" s="17">
        <v>1.8833333333333333</v>
      </c>
      <c r="AG131" s="17">
        <v>1.94</v>
      </c>
      <c r="AH131" s="17">
        <v>81.963333333333338</v>
      </c>
      <c r="AI131" s="17">
        <v>111.17</v>
      </c>
      <c r="AJ131" s="17">
        <v>105.17</v>
      </c>
      <c r="AK131" s="19">
        <v>43757</v>
      </c>
      <c r="AL131" s="1">
        <v>9.7567639200000009</v>
      </c>
      <c r="AM131" s="1">
        <v>31.3</v>
      </c>
      <c r="AN131" s="1">
        <v>61.6</v>
      </c>
      <c r="AO131" s="1">
        <v>7</v>
      </c>
      <c r="AP131" s="1">
        <v>239</v>
      </c>
      <c r="AQ131" s="40">
        <v>8</v>
      </c>
      <c r="AR131" s="40">
        <v>8.3000000000000007</v>
      </c>
      <c r="AS131" s="40">
        <v>3.3</v>
      </c>
      <c r="AT131" s="40">
        <v>72.7</v>
      </c>
      <c r="AU131" s="40">
        <v>1.258</v>
      </c>
      <c r="AV131" s="40" t="s">
        <v>435</v>
      </c>
      <c r="AW131" s="40">
        <v>9.99</v>
      </c>
      <c r="AX131" s="70" t="s">
        <v>435</v>
      </c>
      <c r="AY131" s="70" t="s">
        <v>435</v>
      </c>
      <c r="AZ131" s="70" t="s">
        <v>435</v>
      </c>
      <c r="BA131" s="70" t="s">
        <v>435</v>
      </c>
      <c r="BB131" s="70" t="s">
        <v>435</v>
      </c>
      <c r="BC131" s="70" t="s">
        <v>435</v>
      </c>
      <c r="BD131" s="70" t="s">
        <v>435</v>
      </c>
      <c r="BE131" s="70" t="s">
        <v>435</v>
      </c>
      <c r="BF131" s="70" t="s">
        <v>435</v>
      </c>
      <c r="BG131" s="70" t="s">
        <v>435</v>
      </c>
      <c r="BH131" s="70" t="s">
        <v>435</v>
      </c>
    </row>
    <row r="132" spans="1:60" x14ac:dyDescent="0.25">
      <c r="A132" s="15" t="s">
        <v>295</v>
      </c>
      <c r="B132" s="15">
        <v>2019</v>
      </c>
      <c r="C132" s="6" t="s">
        <v>297</v>
      </c>
      <c r="D132" s="6">
        <v>1</v>
      </c>
      <c r="E132" s="1">
        <v>1</v>
      </c>
      <c r="F132" s="7">
        <v>2</v>
      </c>
      <c r="G132" s="16">
        <v>2</v>
      </c>
      <c r="H132" s="6">
        <v>3</v>
      </c>
      <c r="I132" s="4">
        <v>5</v>
      </c>
      <c r="J132" s="6">
        <v>11202</v>
      </c>
      <c r="K132" s="6" t="s">
        <v>69</v>
      </c>
      <c r="L132" s="6" t="s">
        <v>16</v>
      </c>
      <c r="M132" s="6" t="s">
        <v>22</v>
      </c>
      <c r="N132" s="9">
        <v>43626</v>
      </c>
      <c r="O132" s="6">
        <v>49</v>
      </c>
      <c r="P132" s="9">
        <v>43682</v>
      </c>
      <c r="Q132" s="9">
        <v>43683</v>
      </c>
      <c r="R132" s="6">
        <v>56</v>
      </c>
      <c r="S132" s="6">
        <v>57</v>
      </c>
      <c r="T132" s="6">
        <v>265</v>
      </c>
      <c r="U132" s="6">
        <v>132</v>
      </c>
      <c r="V132" s="1">
        <v>30.8</v>
      </c>
      <c r="W132" s="17">
        <v>27.3</v>
      </c>
      <c r="X132" s="17">
        <v>28.3</v>
      </c>
      <c r="Y132" s="18">
        <v>26.6</v>
      </c>
      <c r="Z132" s="17">
        <v>23.3</v>
      </c>
      <c r="AA132" s="17">
        <v>29.8</v>
      </c>
      <c r="AB132" s="17">
        <v>24.8</v>
      </c>
      <c r="AC132" s="17">
        <v>26.2</v>
      </c>
      <c r="AD132" s="17">
        <v>25.2</v>
      </c>
      <c r="AE132" s="17">
        <v>20.3</v>
      </c>
      <c r="AF132" s="17">
        <v>1.8733333333333333</v>
      </c>
      <c r="AG132" s="17">
        <v>1.9366666666666665</v>
      </c>
      <c r="AH132" s="17">
        <v>100.27333333333334</v>
      </c>
      <c r="AI132" s="17">
        <v>123.17</v>
      </c>
      <c r="AJ132" s="17">
        <v>112.5</v>
      </c>
      <c r="AK132" s="19">
        <v>43757</v>
      </c>
      <c r="AL132" s="1">
        <v>8.7361819199999999</v>
      </c>
      <c r="AM132" s="1">
        <v>30.4</v>
      </c>
      <c r="AN132" s="1">
        <v>58.1</v>
      </c>
      <c r="AO132" s="1">
        <v>8.1</v>
      </c>
      <c r="AP132" s="1">
        <v>3</v>
      </c>
      <c r="AQ132" s="40">
        <v>8.1999999999999993</v>
      </c>
      <c r="AR132" s="40">
        <v>8.9</v>
      </c>
      <c r="AS132" s="40">
        <v>3.4</v>
      </c>
      <c r="AT132" s="40">
        <v>72.2</v>
      </c>
      <c r="AU132" s="40">
        <v>1.272</v>
      </c>
      <c r="AV132" s="40">
        <v>60.5</v>
      </c>
      <c r="AW132" s="40">
        <v>9.98</v>
      </c>
      <c r="AX132" s="70" t="s">
        <v>435</v>
      </c>
      <c r="AY132" s="70" t="s">
        <v>435</v>
      </c>
      <c r="AZ132" s="70" t="s">
        <v>435</v>
      </c>
      <c r="BA132" s="70" t="s">
        <v>435</v>
      </c>
      <c r="BB132" s="70" t="s">
        <v>435</v>
      </c>
      <c r="BC132" s="70" t="s">
        <v>435</v>
      </c>
      <c r="BD132" s="70" t="s">
        <v>435</v>
      </c>
      <c r="BE132" s="70" t="s">
        <v>435</v>
      </c>
      <c r="BF132" s="70" t="s">
        <v>435</v>
      </c>
      <c r="BG132" s="70" t="s">
        <v>435</v>
      </c>
      <c r="BH132" s="70" t="s">
        <v>435</v>
      </c>
    </row>
    <row r="133" spans="1:60" x14ac:dyDescent="0.25">
      <c r="A133" s="15" t="s">
        <v>295</v>
      </c>
      <c r="B133" s="15">
        <v>2019</v>
      </c>
      <c r="C133" s="6" t="s">
        <v>297</v>
      </c>
      <c r="D133" s="6">
        <v>1</v>
      </c>
      <c r="E133" s="1">
        <v>1</v>
      </c>
      <c r="F133" s="7">
        <v>2</v>
      </c>
      <c r="G133" s="16">
        <v>5</v>
      </c>
      <c r="H133" s="6">
        <v>3</v>
      </c>
      <c r="I133" s="4">
        <v>9</v>
      </c>
      <c r="J133" s="6">
        <v>11205</v>
      </c>
      <c r="K133" s="6" t="s">
        <v>72</v>
      </c>
      <c r="L133" s="6" t="s">
        <v>12</v>
      </c>
      <c r="M133" s="6" t="s">
        <v>22</v>
      </c>
      <c r="N133" s="9">
        <v>43626</v>
      </c>
      <c r="O133" s="6">
        <v>62</v>
      </c>
      <c r="P133" s="9">
        <v>43680</v>
      </c>
      <c r="Q133" s="9">
        <v>43681</v>
      </c>
      <c r="R133" s="6">
        <v>54</v>
      </c>
      <c r="S133" s="6">
        <v>55</v>
      </c>
      <c r="T133" s="6">
        <v>251</v>
      </c>
      <c r="U133" s="6">
        <v>129</v>
      </c>
      <c r="V133" s="1">
        <v>26.2</v>
      </c>
      <c r="W133" s="17">
        <v>22</v>
      </c>
      <c r="X133" s="17">
        <v>25.3</v>
      </c>
      <c r="Y133" s="18">
        <v>27.3</v>
      </c>
      <c r="Z133" s="17">
        <v>25.8</v>
      </c>
      <c r="AA133" s="17">
        <v>24.1</v>
      </c>
      <c r="AB133" s="17">
        <v>20</v>
      </c>
      <c r="AC133" s="17">
        <v>23.9</v>
      </c>
      <c r="AD133" s="17">
        <v>26.1</v>
      </c>
      <c r="AE133" s="17">
        <v>24.5</v>
      </c>
      <c r="AF133" s="17">
        <v>1.93</v>
      </c>
      <c r="AG133" s="17">
        <v>1.9466666666666665</v>
      </c>
      <c r="AH133" s="17">
        <v>79.123333333333335</v>
      </c>
      <c r="AI133" s="17">
        <v>110</v>
      </c>
      <c r="AJ133" s="17">
        <v>101</v>
      </c>
      <c r="AK133" s="19">
        <v>43757</v>
      </c>
      <c r="AL133" s="1">
        <v>5.5428942399999999</v>
      </c>
      <c r="AM133" s="1">
        <v>23.8</v>
      </c>
      <c r="AN133" s="1">
        <v>58.6</v>
      </c>
      <c r="AO133" s="1">
        <v>8.3000000000000007</v>
      </c>
      <c r="AP133" s="1">
        <v>46</v>
      </c>
      <c r="AQ133" s="40">
        <v>8.1999999999999993</v>
      </c>
      <c r="AR133" s="40">
        <v>6.9</v>
      </c>
      <c r="AS133" s="40">
        <v>3.3</v>
      </c>
      <c r="AT133" s="40">
        <v>73.8</v>
      </c>
      <c r="AU133" s="40">
        <v>1.2290000000000001</v>
      </c>
      <c r="AV133" s="40">
        <v>56.5</v>
      </c>
      <c r="AW133" s="40">
        <v>10.02</v>
      </c>
      <c r="AX133" s="70" t="s">
        <v>435</v>
      </c>
      <c r="AY133" s="70" t="s">
        <v>435</v>
      </c>
      <c r="AZ133" s="70" t="s">
        <v>435</v>
      </c>
      <c r="BA133" s="70" t="s">
        <v>435</v>
      </c>
      <c r="BB133" s="70" t="s">
        <v>435</v>
      </c>
      <c r="BC133" s="70" t="s">
        <v>435</v>
      </c>
      <c r="BD133" s="70" t="s">
        <v>435</v>
      </c>
      <c r="BE133" s="70" t="s">
        <v>435</v>
      </c>
      <c r="BF133" s="70" t="s">
        <v>435</v>
      </c>
      <c r="BG133" s="70" t="s">
        <v>435</v>
      </c>
      <c r="BH133" s="70" t="s">
        <v>435</v>
      </c>
    </row>
    <row r="134" spans="1:60" x14ac:dyDescent="0.25">
      <c r="A134" s="15" t="s">
        <v>295</v>
      </c>
      <c r="B134" s="15">
        <v>2019</v>
      </c>
      <c r="C134" s="6" t="s">
        <v>297</v>
      </c>
      <c r="D134" s="6">
        <v>1</v>
      </c>
      <c r="E134" s="1">
        <v>1</v>
      </c>
      <c r="F134" s="7">
        <v>2</v>
      </c>
      <c r="G134" s="16">
        <v>3</v>
      </c>
      <c r="H134" s="6">
        <v>3</v>
      </c>
      <c r="I134" s="4">
        <v>13</v>
      </c>
      <c r="J134" s="6">
        <v>11203</v>
      </c>
      <c r="K134" s="6" t="s">
        <v>70</v>
      </c>
      <c r="L134" s="6" t="s">
        <v>13</v>
      </c>
      <c r="M134" s="6" t="s">
        <v>22</v>
      </c>
      <c r="N134" s="9">
        <v>43626</v>
      </c>
      <c r="O134" s="6">
        <v>63</v>
      </c>
      <c r="P134" s="9">
        <v>43683</v>
      </c>
      <c r="Q134" s="9">
        <v>43684</v>
      </c>
      <c r="R134" s="6">
        <v>57</v>
      </c>
      <c r="S134" s="6">
        <v>58</v>
      </c>
      <c r="T134" s="6">
        <v>290</v>
      </c>
      <c r="U134" s="6">
        <v>148</v>
      </c>
      <c r="V134" s="1">
        <v>24.3</v>
      </c>
      <c r="W134" s="17">
        <v>24.8</v>
      </c>
      <c r="X134" s="17">
        <v>25.4</v>
      </c>
      <c r="Y134" s="18">
        <v>26</v>
      </c>
      <c r="Z134" s="17">
        <v>26</v>
      </c>
      <c r="AA134" s="17">
        <v>23</v>
      </c>
      <c r="AB134" s="17">
        <v>23.3</v>
      </c>
      <c r="AC134" s="17">
        <v>23.9</v>
      </c>
      <c r="AD134" s="17">
        <v>23.3</v>
      </c>
      <c r="AE134" s="17">
        <v>23.4</v>
      </c>
      <c r="AF134" s="17">
        <v>1.8933333333333333</v>
      </c>
      <c r="AG134" s="17">
        <v>1.9466666666666665</v>
      </c>
      <c r="AH134" s="17">
        <v>94.983333333333334</v>
      </c>
      <c r="AI134" s="17">
        <v>125</v>
      </c>
      <c r="AJ134" s="17">
        <v>115.5</v>
      </c>
      <c r="AK134" s="19">
        <v>43757</v>
      </c>
      <c r="AL134" s="1">
        <v>7.674776640000001</v>
      </c>
      <c r="AM134" s="1">
        <v>23.4</v>
      </c>
      <c r="AN134" s="1">
        <v>58.3</v>
      </c>
      <c r="AO134" s="1">
        <v>7.8</v>
      </c>
      <c r="AP134" s="1">
        <v>51</v>
      </c>
      <c r="AQ134" s="40">
        <v>8.3000000000000007</v>
      </c>
      <c r="AR134" s="40">
        <v>7.4</v>
      </c>
      <c r="AS134" s="40">
        <v>3.2</v>
      </c>
      <c r="AT134" s="40">
        <v>73.5</v>
      </c>
      <c r="AU134" s="40">
        <v>1.2390000000000001</v>
      </c>
      <c r="AV134" s="40">
        <v>59.2</v>
      </c>
      <c r="AW134" s="40">
        <v>9.9700000000000006</v>
      </c>
      <c r="AX134" s="70" t="s">
        <v>435</v>
      </c>
      <c r="AY134" s="70" t="s">
        <v>435</v>
      </c>
      <c r="AZ134" s="70" t="s">
        <v>435</v>
      </c>
      <c r="BA134" s="70" t="s">
        <v>435</v>
      </c>
      <c r="BB134" s="70" t="s">
        <v>435</v>
      </c>
      <c r="BC134" s="70" t="s">
        <v>435</v>
      </c>
      <c r="BD134" s="70" t="s">
        <v>435</v>
      </c>
      <c r="BE134" s="70" t="s">
        <v>435</v>
      </c>
      <c r="BF134" s="70" t="s">
        <v>435</v>
      </c>
      <c r="BG134" s="70" t="s">
        <v>435</v>
      </c>
      <c r="BH134" s="70" t="s">
        <v>435</v>
      </c>
    </row>
    <row r="135" spans="1:60" x14ac:dyDescent="0.25">
      <c r="A135" s="15" t="s">
        <v>295</v>
      </c>
      <c r="B135" s="15">
        <v>2019</v>
      </c>
      <c r="C135" s="6" t="s">
        <v>297</v>
      </c>
      <c r="D135" s="6">
        <v>1</v>
      </c>
      <c r="E135" s="1">
        <v>1</v>
      </c>
      <c r="F135" s="7">
        <v>2</v>
      </c>
      <c r="G135" s="16">
        <v>8</v>
      </c>
      <c r="H135" s="6">
        <v>3</v>
      </c>
      <c r="I135" s="4">
        <v>17</v>
      </c>
      <c r="J135" s="6">
        <v>11208</v>
      </c>
      <c r="K135" s="6" t="s">
        <v>75</v>
      </c>
      <c r="L135" s="6" t="s">
        <v>442</v>
      </c>
      <c r="M135" s="6" t="s">
        <v>1</v>
      </c>
      <c r="N135" s="9">
        <v>43626</v>
      </c>
      <c r="O135" s="6">
        <v>60</v>
      </c>
      <c r="P135" s="9">
        <v>43681</v>
      </c>
      <c r="Q135" s="9">
        <v>43682</v>
      </c>
      <c r="R135" s="6">
        <v>55</v>
      </c>
      <c r="S135" s="6">
        <v>56</v>
      </c>
      <c r="T135" s="6">
        <v>296</v>
      </c>
      <c r="U135" s="6">
        <v>135</v>
      </c>
      <c r="V135" s="1">
        <v>25.1</v>
      </c>
      <c r="W135" s="17">
        <v>22.9</v>
      </c>
      <c r="X135" s="17">
        <v>28</v>
      </c>
      <c r="Y135" s="18">
        <v>23.7</v>
      </c>
      <c r="Z135" s="17">
        <v>24.5</v>
      </c>
      <c r="AA135" s="17">
        <v>22.2</v>
      </c>
      <c r="AB135" s="17">
        <v>21.2</v>
      </c>
      <c r="AC135" s="17">
        <v>26.1</v>
      </c>
      <c r="AD135" s="17">
        <v>22.2</v>
      </c>
      <c r="AE135" s="17">
        <v>21.6</v>
      </c>
      <c r="AF135" s="17">
        <v>1.88</v>
      </c>
      <c r="AG135" s="17">
        <v>1.94</v>
      </c>
      <c r="AH135" s="17">
        <v>94.88</v>
      </c>
      <c r="AI135" s="17">
        <v>114.83</v>
      </c>
      <c r="AJ135" s="17">
        <v>110.33</v>
      </c>
      <c r="AK135" s="19">
        <v>43757</v>
      </c>
      <c r="AL135" s="1">
        <v>6.5952276799999998</v>
      </c>
      <c r="AM135" s="1">
        <v>23.9</v>
      </c>
      <c r="AN135" s="1">
        <v>60.2</v>
      </c>
      <c r="AO135" s="1">
        <v>8.3000000000000007</v>
      </c>
      <c r="AP135" s="1">
        <v>94</v>
      </c>
      <c r="AQ135" s="40">
        <v>8.4</v>
      </c>
      <c r="AR135" s="40">
        <v>6.9</v>
      </c>
      <c r="AS135" s="40">
        <v>3</v>
      </c>
      <c r="AT135" s="40">
        <v>74.3</v>
      </c>
      <c r="AU135" s="40">
        <v>1.238</v>
      </c>
      <c r="AV135" s="40">
        <v>58.2</v>
      </c>
      <c r="AW135" s="40">
        <v>10.09</v>
      </c>
      <c r="AX135" s="70" t="s">
        <v>435</v>
      </c>
      <c r="AY135" s="70" t="s">
        <v>435</v>
      </c>
      <c r="AZ135" s="70" t="s">
        <v>435</v>
      </c>
      <c r="BA135" s="70" t="s">
        <v>435</v>
      </c>
      <c r="BB135" s="70" t="s">
        <v>435</v>
      </c>
      <c r="BC135" s="70" t="s">
        <v>435</v>
      </c>
      <c r="BD135" s="70" t="s">
        <v>435</v>
      </c>
      <c r="BE135" s="70" t="s">
        <v>435</v>
      </c>
      <c r="BF135" s="70" t="s">
        <v>435</v>
      </c>
      <c r="BG135" s="70" t="s">
        <v>435</v>
      </c>
      <c r="BH135" s="70" t="s">
        <v>435</v>
      </c>
    </row>
    <row r="136" spans="1:60" x14ac:dyDescent="0.25">
      <c r="A136" s="15" t="s">
        <v>295</v>
      </c>
      <c r="B136" s="15">
        <v>2019</v>
      </c>
      <c r="C136" s="6" t="s">
        <v>297</v>
      </c>
      <c r="D136" s="6">
        <v>1</v>
      </c>
      <c r="E136" s="1">
        <v>1</v>
      </c>
      <c r="F136" s="7">
        <v>2</v>
      </c>
      <c r="G136" s="16">
        <v>4</v>
      </c>
      <c r="H136" s="6">
        <v>3</v>
      </c>
      <c r="I136" s="4">
        <v>21</v>
      </c>
      <c r="J136" s="6">
        <v>11204</v>
      </c>
      <c r="K136" s="6" t="s">
        <v>71</v>
      </c>
      <c r="L136" s="6" t="s">
        <v>17</v>
      </c>
      <c r="M136" s="6" t="s">
        <v>22</v>
      </c>
      <c r="N136" s="9">
        <v>43626</v>
      </c>
      <c r="O136" s="6">
        <v>66</v>
      </c>
      <c r="P136" s="9">
        <v>43684</v>
      </c>
      <c r="Q136" s="9">
        <v>43685</v>
      </c>
      <c r="R136" s="6">
        <v>58</v>
      </c>
      <c r="S136" s="6">
        <v>59</v>
      </c>
      <c r="T136" s="6">
        <v>298</v>
      </c>
      <c r="U136" s="6">
        <v>140</v>
      </c>
      <c r="V136" s="1">
        <v>22.8</v>
      </c>
      <c r="W136" s="17">
        <v>22.7</v>
      </c>
      <c r="X136" s="17">
        <v>23.7</v>
      </c>
      <c r="Y136" s="18">
        <v>23.9</v>
      </c>
      <c r="Z136" s="17">
        <v>27.4</v>
      </c>
      <c r="AA136" s="17">
        <v>21.3</v>
      </c>
      <c r="AB136" s="17">
        <v>22</v>
      </c>
      <c r="AC136" s="17">
        <v>23</v>
      </c>
      <c r="AD136" s="17">
        <v>21.6</v>
      </c>
      <c r="AE136" s="17">
        <v>26.3</v>
      </c>
      <c r="AF136" s="17">
        <v>1.8866666666666667</v>
      </c>
      <c r="AG136" s="17">
        <v>1.93</v>
      </c>
      <c r="AH136" s="17">
        <v>85.836666666666673</v>
      </c>
      <c r="AI136" s="17">
        <v>105.83</v>
      </c>
      <c r="AJ136" s="17">
        <v>99.33</v>
      </c>
      <c r="AK136" s="19">
        <v>43757</v>
      </c>
      <c r="AL136" s="1">
        <v>8.3597005600000003</v>
      </c>
      <c r="AM136" s="1">
        <v>24.8</v>
      </c>
      <c r="AN136" s="1">
        <v>54.8</v>
      </c>
      <c r="AO136" s="1">
        <v>8.9</v>
      </c>
      <c r="AP136" s="1">
        <v>99</v>
      </c>
      <c r="AQ136" s="40">
        <v>8.1999999999999993</v>
      </c>
      <c r="AR136" s="40">
        <v>8</v>
      </c>
      <c r="AS136" s="40">
        <v>3.3</v>
      </c>
      <c r="AT136" s="40">
        <v>72.900000000000006</v>
      </c>
      <c r="AU136" s="40">
        <v>1.256</v>
      </c>
      <c r="AV136" s="40" t="s">
        <v>435</v>
      </c>
      <c r="AW136" s="40">
        <v>9.99</v>
      </c>
      <c r="AX136" s="70" t="s">
        <v>435</v>
      </c>
      <c r="AY136" s="70" t="s">
        <v>435</v>
      </c>
      <c r="AZ136" s="70" t="s">
        <v>435</v>
      </c>
      <c r="BA136" s="70" t="s">
        <v>435</v>
      </c>
      <c r="BB136" s="70" t="s">
        <v>435</v>
      </c>
      <c r="BC136" s="70" t="s">
        <v>435</v>
      </c>
      <c r="BD136" s="70" t="s">
        <v>435</v>
      </c>
      <c r="BE136" s="70" t="s">
        <v>435</v>
      </c>
      <c r="BF136" s="70" t="s">
        <v>435</v>
      </c>
      <c r="BG136" s="70" t="s">
        <v>435</v>
      </c>
      <c r="BH136" s="70" t="s">
        <v>435</v>
      </c>
    </row>
    <row r="137" spans="1:60" x14ac:dyDescent="0.25">
      <c r="A137" s="15" t="s">
        <v>295</v>
      </c>
      <c r="B137" s="15">
        <v>2019</v>
      </c>
      <c r="C137" s="6" t="s">
        <v>297</v>
      </c>
      <c r="D137" s="6">
        <v>1</v>
      </c>
      <c r="E137" s="1">
        <v>1</v>
      </c>
      <c r="F137" s="7">
        <v>2</v>
      </c>
      <c r="G137" s="16">
        <v>1</v>
      </c>
      <c r="H137" s="6">
        <v>3</v>
      </c>
      <c r="I137" s="4">
        <v>25</v>
      </c>
      <c r="J137" s="6">
        <v>11201</v>
      </c>
      <c r="K137" s="6" t="s">
        <v>68</v>
      </c>
      <c r="L137" s="6" t="s">
        <v>18</v>
      </c>
      <c r="M137" s="6" t="s">
        <v>22</v>
      </c>
      <c r="N137" s="9">
        <v>43626</v>
      </c>
      <c r="O137" s="6">
        <v>63</v>
      </c>
      <c r="P137" s="9">
        <v>43685</v>
      </c>
      <c r="Q137" s="9">
        <v>43686</v>
      </c>
      <c r="R137" s="6">
        <v>59</v>
      </c>
      <c r="S137" s="6">
        <v>60</v>
      </c>
      <c r="T137" s="6">
        <v>249</v>
      </c>
      <c r="U137" s="6">
        <v>120</v>
      </c>
      <c r="V137" s="1">
        <v>24.3</v>
      </c>
      <c r="W137" s="17">
        <v>24.4</v>
      </c>
      <c r="X137" s="17">
        <v>22.6</v>
      </c>
      <c r="Y137" s="18">
        <v>23.2</v>
      </c>
      <c r="Z137" s="17">
        <v>19.399999999999999</v>
      </c>
      <c r="AA137" s="17">
        <v>23.5</v>
      </c>
      <c r="AB137" s="17">
        <v>21.3</v>
      </c>
      <c r="AC137" s="17">
        <v>21.8</v>
      </c>
      <c r="AD137" s="17">
        <v>22.9</v>
      </c>
      <c r="AE137" s="17">
        <v>17.8</v>
      </c>
      <c r="AF137" s="17">
        <v>1.8833333333333333</v>
      </c>
      <c r="AG137" s="17">
        <v>1.9266666666666665</v>
      </c>
      <c r="AH137" s="17">
        <v>90.009999999999991</v>
      </c>
      <c r="AI137" s="17">
        <v>106.67</v>
      </c>
      <c r="AJ137" s="17">
        <v>104.17</v>
      </c>
      <c r="AK137" s="19">
        <v>43757</v>
      </c>
      <c r="AL137" s="1">
        <v>7.8335338399999994</v>
      </c>
      <c r="AM137" s="1">
        <v>35.5</v>
      </c>
      <c r="AN137" s="1">
        <v>57.3</v>
      </c>
      <c r="AO137" s="1">
        <v>7.8</v>
      </c>
      <c r="AP137" s="1">
        <v>142</v>
      </c>
      <c r="AQ137" s="40">
        <v>8.1999999999999993</v>
      </c>
      <c r="AR137" s="40">
        <v>7.3</v>
      </c>
      <c r="AS137" s="40">
        <v>3.5</v>
      </c>
      <c r="AT137" s="40">
        <v>73.2</v>
      </c>
      <c r="AU137" s="40">
        <v>1.248</v>
      </c>
      <c r="AV137" s="40" t="s">
        <v>435</v>
      </c>
      <c r="AW137" s="40">
        <v>10.02</v>
      </c>
      <c r="AX137" s="70" t="s">
        <v>435</v>
      </c>
      <c r="AY137" s="70" t="s">
        <v>435</v>
      </c>
      <c r="AZ137" s="70" t="s">
        <v>435</v>
      </c>
      <c r="BA137" s="70" t="s">
        <v>435</v>
      </c>
      <c r="BB137" s="70" t="s">
        <v>435</v>
      </c>
      <c r="BC137" s="70" t="s">
        <v>435</v>
      </c>
      <c r="BD137" s="70" t="s">
        <v>435</v>
      </c>
      <c r="BE137" s="70" t="s">
        <v>435</v>
      </c>
      <c r="BF137" s="70" t="s">
        <v>435</v>
      </c>
      <c r="BG137" s="70" t="s">
        <v>435</v>
      </c>
      <c r="BH137" s="70" t="s">
        <v>435</v>
      </c>
    </row>
    <row r="138" spans="1:60" x14ac:dyDescent="0.25">
      <c r="A138" s="15" t="s">
        <v>295</v>
      </c>
      <c r="B138" s="15">
        <v>2019</v>
      </c>
      <c r="C138" s="6" t="s">
        <v>297</v>
      </c>
      <c r="D138" s="6">
        <v>1</v>
      </c>
      <c r="E138" s="1">
        <v>1</v>
      </c>
      <c r="F138" s="7">
        <v>2</v>
      </c>
      <c r="G138" s="16">
        <v>9</v>
      </c>
      <c r="H138" s="6">
        <v>3</v>
      </c>
      <c r="I138" s="4">
        <v>29</v>
      </c>
      <c r="J138" s="6">
        <v>11209</v>
      </c>
      <c r="K138" s="6" t="s">
        <v>76</v>
      </c>
      <c r="L138" s="6" t="s">
        <v>440</v>
      </c>
      <c r="M138" s="6" t="s">
        <v>21</v>
      </c>
      <c r="N138" s="9">
        <v>43626</v>
      </c>
      <c r="O138" s="6">
        <v>59</v>
      </c>
      <c r="P138" s="9">
        <v>43682</v>
      </c>
      <c r="Q138" s="9">
        <v>43684</v>
      </c>
      <c r="R138" s="6">
        <v>56</v>
      </c>
      <c r="S138" s="6">
        <v>58</v>
      </c>
      <c r="T138" s="6">
        <v>242</v>
      </c>
      <c r="U138" s="6">
        <v>130</v>
      </c>
      <c r="V138" s="1">
        <v>23.2</v>
      </c>
      <c r="W138" s="17">
        <v>25.2</v>
      </c>
      <c r="X138" s="17">
        <v>22</v>
      </c>
      <c r="Y138" s="18">
        <v>23.5</v>
      </c>
      <c r="Z138" s="17">
        <v>23</v>
      </c>
      <c r="AA138" s="17">
        <v>21.6</v>
      </c>
      <c r="AB138" s="17">
        <v>22.6</v>
      </c>
      <c r="AC138" s="17">
        <v>20.6</v>
      </c>
      <c r="AD138" s="17">
        <v>22</v>
      </c>
      <c r="AE138" s="17">
        <v>21</v>
      </c>
      <c r="AF138" s="17">
        <v>1.9333333333333333</v>
      </c>
      <c r="AG138" s="17">
        <v>1.95</v>
      </c>
      <c r="AH138" s="17">
        <v>80.489999999999995</v>
      </c>
      <c r="AI138" s="17">
        <v>111.5</v>
      </c>
      <c r="AJ138" s="17">
        <v>102.17</v>
      </c>
      <c r="AK138" s="19">
        <v>43757</v>
      </c>
      <c r="AL138" s="1">
        <v>8.4640267199999997</v>
      </c>
      <c r="AM138" s="1">
        <v>31.6</v>
      </c>
      <c r="AN138" s="1">
        <v>50.4</v>
      </c>
      <c r="AO138" s="1">
        <v>6.4</v>
      </c>
      <c r="AP138" s="1">
        <v>147</v>
      </c>
      <c r="AQ138" s="40">
        <v>8.1999999999999993</v>
      </c>
      <c r="AR138" s="40">
        <v>8</v>
      </c>
      <c r="AS138" s="40">
        <v>4.5</v>
      </c>
      <c r="AT138" s="40">
        <v>71.099999999999994</v>
      </c>
      <c r="AU138" s="40">
        <v>1.155</v>
      </c>
      <c r="AV138" s="40">
        <v>51</v>
      </c>
      <c r="AW138" s="40">
        <v>9.73</v>
      </c>
      <c r="AX138" s="70" t="s">
        <v>435</v>
      </c>
      <c r="AY138" s="70" t="s">
        <v>435</v>
      </c>
      <c r="AZ138" s="70" t="s">
        <v>435</v>
      </c>
      <c r="BA138" s="70" t="s">
        <v>435</v>
      </c>
      <c r="BB138" s="70" t="s">
        <v>435</v>
      </c>
      <c r="BC138" s="70" t="s">
        <v>435</v>
      </c>
      <c r="BD138" s="70" t="s">
        <v>435</v>
      </c>
      <c r="BE138" s="70" t="s">
        <v>435</v>
      </c>
      <c r="BF138" s="70" t="s">
        <v>435</v>
      </c>
      <c r="BG138" s="70" t="s">
        <v>435</v>
      </c>
      <c r="BH138" s="70" t="s">
        <v>435</v>
      </c>
    </row>
    <row r="139" spans="1:60" x14ac:dyDescent="0.25">
      <c r="A139" s="15" t="s">
        <v>295</v>
      </c>
      <c r="B139" s="15">
        <v>2019</v>
      </c>
      <c r="C139" s="6" t="s">
        <v>297</v>
      </c>
      <c r="D139" s="6">
        <v>1</v>
      </c>
      <c r="E139" s="1">
        <v>1</v>
      </c>
      <c r="F139" s="7">
        <v>2</v>
      </c>
      <c r="G139" s="16">
        <v>6</v>
      </c>
      <c r="H139" s="6">
        <v>3</v>
      </c>
      <c r="I139" s="4">
        <v>33</v>
      </c>
      <c r="J139" s="6">
        <v>11206</v>
      </c>
      <c r="K139" s="6" t="s">
        <v>73</v>
      </c>
      <c r="L139" s="6" t="s">
        <v>14</v>
      </c>
      <c r="M139" s="6" t="s">
        <v>22</v>
      </c>
      <c r="N139" s="9">
        <v>43626</v>
      </c>
      <c r="O139" s="6">
        <v>64</v>
      </c>
      <c r="P139" s="9">
        <v>43685</v>
      </c>
      <c r="Q139" s="9">
        <v>43686</v>
      </c>
      <c r="R139" s="6">
        <v>59</v>
      </c>
      <c r="S139" s="6">
        <v>60</v>
      </c>
      <c r="T139" s="6">
        <v>290</v>
      </c>
      <c r="U139" s="6">
        <v>148</v>
      </c>
      <c r="V139" s="1">
        <v>22.7</v>
      </c>
      <c r="W139" s="17">
        <v>20.8</v>
      </c>
      <c r="X139" s="17">
        <v>25.8</v>
      </c>
      <c r="Y139" s="18">
        <v>25.2</v>
      </c>
      <c r="Z139" s="17">
        <v>24.5</v>
      </c>
      <c r="AA139" s="17">
        <v>20.8</v>
      </c>
      <c r="AB139" s="17">
        <v>18.8</v>
      </c>
      <c r="AC139" s="17">
        <v>23.1</v>
      </c>
      <c r="AD139" s="17">
        <v>24.2</v>
      </c>
      <c r="AE139" s="17">
        <v>22.7</v>
      </c>
      <c r="AF139" s="17">
        <v>1.8699999999999999</v>
      </c>
      <c r="AG139" s="17">
        <v>1.9266666666666665</v>
      </c>
      <c r="AH139" s="17">
        <v>96.786666666666662</v>
      </c>
      <c r="AI139" s="17">
        <v>114</v>
      </c>
      <c r="AJ139" s="17">
        <v>107</v>
      </c>
      <c r="AK139" s="19">
        <v>43757</v>
      </c>
      <c r="AL139" s="1">
        <v>6.5226529600000003</v>
      </c>
      <c r="AM139" s="1">
        <v>30.2</v>
      </c>
      <c r="AN139" s="1">
        <v>56.6</v>
      </c>
      <c r="AO139" s="1">
        <v>7.7</v>
      </c>
      <c r="AP139" s="1">
        <v>190</v>
      </c>
      <c r="AQ139" s="40">
        <v>8.1999999999999993</v>
      </c>
      <c r="AR139" s="40">
        <v>7.9</v>
      </c>
      <c r="AS139" s="40">
        <v>4.4000000000000004</v>
      </c>
      <c r="AT139" s="40">
        <v>71.2</v>
      </c>
      <c r="AU139" s="40">
        <v>1.1499999999999999</v>
      </c>
      <c r="AV139" s="40" t="s">
        <v>435</v>
      </c>
      <c r="AW139" s="40">
        <v>9.69</v>
      </c>
      <c r="AX139" s="70" t="s">
        <v>435</v>
      </c>
      <c r="AY139" s="70" t="s">
        <v>435</v>
      </c>
      <c r="AZ139" s="70" t="s">
        <v>435</v>
      </c>
      <c r="BA139" s="70" t="s">
        <v>435</v>
      </c>
      <c r="BB139" s="70" t="s">
        <v>435</v>
      </c>
      <c r="BC139" s="70" t="s">
        <v>435</v>
      </c>
      <c r="BD139" s="70" t="s">
        <v>435</v>
      </c>
      <c r="BE139" s="70" t="s">
        <v>435</v>
      </c>
      <c r="BF139" s="70" t="s">
        <v>435</v>
      </c>
      <c r="BG139" s="70" t="s">
        <v>435</v>
      </c>
      <c r="BH139" s="70" t="s">
        <v>435</v>
      </c>
    </row>
    <row r="140" spans="1:60" x14ac:dyDescent="0.25">
      <c r="A140" s="15" t="s">
        <v>295</v>
      </c>
      <c r="B140" s="15">
        <v>2019</v>
      </c>
      <c r="C140" s="6" t="s">
        <v>297</v>
      </c>
      <c r="D140" s="6">
        <v>1</v>
      </c>
      <c r="E140" s="1">
        <v>1</v>
      </c>
      <c r="F140" s="7">
        <v>2</v>
      </c>
      <c r="G140" s="16">
        <v>7</v>
      </c>
      <c r="H140" s="6">
        <v>3</v>
      </c>
      <c r="I140" s="4">
        <v>37</v>
      </c>
      <c r="J140" s="6">
        <v>11207</v>
      </c>
      <c r="K140" s="6" t="s">
        <v>74</v>
      </c>
      <c r="L140" s="6" t="s">
        <v>15</v>
      </c>
      <c r="M140" s="6" t="s">
        <v>22</v>
      </c>
      <c r="N140" s="9">
        <v>43626</v>
      </c>
      <c r="O140" s="6">
        <v>65</v>
      </c>
      <c r="P140" s="9">
        <v>43681</v>
      </c>
      <c r="Q140" s="9">
        <v>43682</v>
      </c>
      <c r="R140" s="6">
        <v>55</v>
      </c>
      <c r="S140" s="6">
        <v>56</v>
      </c>
      <c r="T140" s="6">
        <v>243</v>
      </c>
      <c r="U140" s="6">
        <v>117</v>
      </c>
      <c r="V140" s="1">
        <v>23</v>
      </c>
      <c r="W140" s="17">
        <v>23.3</v>
      </c>
      <c r="X140" s="17">
        <v>24.1</v>
      </c>
      <c r="Y140" s="18">
        <v>22.5</v>
      </c>
      <c r="Z140" s="17">
        <v>21.4</v>
      </c>
      <c r="AA140" s="17">
        <v>22.9</v>
      </c>
      <c r="AB140" s="17">
        <v>22</v>
      </c>
      <c r="AC140" s="17">
        <v>22.5</v>
      </c>
      <c r="AD140" s="17">
        <v>20.3</v>
      </c>
      <c r="AE140" s="17">
        <v>19.8</v>
      </c>
      <c r="AF140" s="17">
        <v>1.8766666666666667</v>
      </c>
      <c r="AG140" s="17">
        <v>1.93</v>
      </c>
      <c r="AH140" s="17">
        <v>103.73333333333333</v>
      </c>
      <c r="AI140" s="17">
        <v>119</v>
      </c>
      <c r="AJ140" s="17">
        <v>107</v>
      </c>
      <c r="AK140" s="19">
        <v>43757</v>
      </c>
      <c r="AL140" s="1">
        <v>6.7131616000000003</v>
      </c>
      <c r="AM140" s="1">
        <v>24.8</v>
      </c>
      <c r="AN140" s="1">
        <v>58.6</v>
      </c>
      <c r="AO140" s="1">
        <v>7.4</v>
      </c>
      <c r="AP140" s="1">
        <v>195</v>
      </c>
      <c r="AQ140" s="40">
        <v>8.1999999999999993</v>
      </c>
      <c r="AR140" s="40">
        <v>8.3000000000000007</v>
      </c>
      <c r="AS140" s="40">
        <v>3.5</v>
      </c>
      <c r="AT140" s="40">
        <v>72.7</v>
      </c>
      <c r="AU140" s="40">
        <v>1.278</v>
      </c>
      <c r="AV140" s="40">
        <v>59.9</v>
      </c>
      <c r="AW140" s="40">
        <v>10.029999999999999</v>
      </c>
      <c r="AX140" s="70" t="s">
        <v>435</v>
      </c>
      <c r="AY140" s="70" t="s">
        <v>435</v>
      </c>
      <c r="AZ140" s="70" t="s">
        <v>435</v>
      </c>
      <c r="BA140" s="70" t="s">
        <v>435</v>
      </c>
      <c r="BB140" s="70" t="s">
        <v>435</v>
      </c>
      <c r="BC140" s="70" t="s">
        <v>435</v>
      </c>
      <c r="BD140" s="70" t="s">
        <v>435</v>
      </c>
      <c r="BE140" s="70" t="s">
        <v>435</v>
      </c>
      <c r="BF140" s="70" t="s">
        <v>435</v>
      </c>
      <c r="BG140" s="70" t="s">
        <v>435</v>
      </c>
      <c r="BH140" s="70" t="s">
        <v>435</v>
      </c>
    </row>
    <row r="141" spans="1:60" x14ac:dyDescent="0.25">
      <c r="A141" s="15" t="s">
        <v>295</v>
      </c>
      <c r="B141" s="15">
        <v>2019</v>
      </c>
      <c r="C141" s="6" t="s">
        <v>297</v>
      </c>
      <c r="D141" s="6">
        <v>1</v>
      </c>
      <c r="E141" s="1">
        <v>1</v>
      </c>
      <c r="F141" s="7">
        <v>2</v>
      </c>
      <c r="G141" s="16">
        <v>10</v>
      </c>
      <c r="H141" s="6">
        <v>3</v>
      </c>
      <c r="I141" s="4">
        <v>41</v>
      </c>
      <c r="J141" s="6">
        <v>11210</v>
      </c>
      <c r="K141" s="6" t="s">
        <v>36</v>
      </c>
      <c r="L141" s="6">
        <v>17.460999999999999</v>
      </c>
      <c r="M141" s="6" t="s">
        <v>21</v>
      </c>
      <c r="N141" s="9">
        <v>43626</v>
      </c>
      <c r="O141" s="6">
        <v>58</v>
      </c>
      <c r="P141" s="9">
        <v>43681</v>
      </c>
      <c r="Q141" s="9">
        <v>43683</v>
      </c>
      <c r="R141" s="6">
        <v>55</v>
      </c>
      <c r="S141" s="6">
        <v>57</v>
      </c>
      <c r="T141" s="6">
        <v>255</v>
      </c>
      <c r="U141" s="6">
        <v>126</v>
      </c>
      <c r="V141" s="1">
        <v>24</v>
      </c>
      <c r="W141" s="17">
        <v>22.8</v>
      </c>
      <c r="X141" s="17">
        <v>26.8</v>
      </c>
      <c r="Y141" s="18">
        <v>23.1</v>
      </c>
      <c r="Z141" s="17">
        <v>22.9</v>
      </c>
      <c r="AA141" s="17">
        <v>21.8</v>
      </c>
      <c r="AB141" s="17">
        <v>21.2</v>
      </c>
      <c r="AC141" s="17">
        <v>22.3</v>
      </c>
      <c r="AD141" s="17">
        <v>22.2</v>
      </c>
      <c r="AE141" s="17">
        <v>20.6</v>
      </c>
      <c r="AF141" s="17">
        <v>1.9333333333333333</v>
      </c>
      <c r="AG141" s="17">
        <v>1.9533333333333334</v>
      </c>
      <c r="AH141" s="17">
        <v>93.740000000000009</v>
      </c>
      <c r="AI141" s="17">
        <v>108.17</v>
      </c>
      <c r="AJ141" s="17">
        <v>99.5</v>
      </c>
      <c r="AK141" s="19">
        <v>43757</v>
      </c>
      <c r="AL141" s="1">
        <v>5.89216008</v>
      </c>
      <c r="AM141" s="1">
        <v>23.5</v>
      </c>
      <c r="AN141" s="1">
        <v>53.3</v>
      </c>
      <c r="AO141" s="1">
        <v>7.2</v>
      </c>
      <c r="AP141" s="1">
        <v>238</v>
      </c>
      <c r="AQ141" s="40">
        <v>8.1</v>
      </c>
      <c r="AR141" s="40">
        <v>7.4</v>
      </c>
      <c r="AS141" s="40">
        <v>3.6</v>
      </c>
      <c r="AT141" s="40">
        <v>73</v>
      </c>
      <c r="AU141" s="40">
        <v>1.2390000000000001</v>
      </c>
      <c r="AV141" s="40">
        <v>56.3</v>
      </c>
      <c r="AW141" s="40">
        <v>9.9499999999999993</v>
      </c>
      <c r="AX141" s="70" t="s">
        <v>435</v>
      </c>
      <c r="AY141" s="70" t="s">
        <v>435</v>
      </c>
      <c r="AZ141" s="70" t="s">
        <v>435</v>
      </c>
      <c r="BA141" s="70" t="s">
        <v>435</v>
      </c>
      <c r="BB141" s="70" t="s">
        <v>435</v>
      </c>
      <c r="BC141" s="70" t="s">
        <v>435</v>
      </c>
      <c r="BD141" s="70" t="s">
        <v>435</v>
      </c>
      <c r="BE141" s="70" t="s">
        <v>435</v>
      </c>
      <c r="BF141" s="70" t="s">
        <v>435</v>
      </c>
      <c r="BG141" s="70" t="s">
        <v>435</v>
      </c>
      <c r="BH141" s="70" t="s">
        <v>435</v>
      </c>
    </row>
    <row r="142" spans="1:60" x14ac:dyDescent="0.25">
      <c r="A142" s="15" t="s">
        <v>295</v>
      </c>
      <c r="B142" s="15">
        <v>2019</v>
      </c>
      <c r="C142" s="6" t="s">
        <v>297</v>
      </c>
      <c r="D142" s="6">
        <v>1</v>
      </c>
      <c r="E142" s="1">
        <v>3</v>
      </c>
      <c r="F142" s="7">
        <v>2</v>
      </c>
      <c r="G142" s="16">
        <v>1</v>
      </c>
      <c r="H142" s="6">
        <v>6</v>
      </c>
      <c r="I142" s="4">
        <v>5</v>
      </c>
      <c r="J142" s="6">
        <v>13201</v>
      </c>
      <c r="K142" s="6" t="s">
        <v>104</v>
      </c>
      <c r="L142" s="6" t="s">
        <v>18</v>
      </c>
      <c r="M142" s="6" t="s">
        <v>22</v>
      </c>
      <c r="N142" s="9">
        <v>43626</v>
      </c>
      <c r="O142" s="6">
        <v>64</v>
      </c>
      <c r="P142" s="9">
        <v>43685</v>
      </c>
      <c r="Q142" s="9">
        <v>43686</v>
      </c>
      <c r="R142" s="6">
        <v>59</v>
      </c>
      <c r="S142" s="6">
        <v>60</v>
      </c>
      <c r="T142" s="6">
        <v>250</v>
      </c>
      <c r="U142" s="6">
        <v>135</v>
      </c>
      <c r="V142" s="1">
        <v>22.6</v>
      </c>
      <c r="W142" s="17">
        <v>23.4</v>
      </c>
      <c r="X142" s="17">
        <v>26.5</v>
      </c>
      <c r="Y142" s="18">
        <v>23.4</v>
      </c>
      <c r="Z142" s="17">
        <v>28</v>
      </c>
      <c r="AA142" s="17">
        <v>22.2</v>
      </c>
      <c r="AB142" s="17">
        <v>21.7</v>
      </c>
      <c r="AC142" s="17">
        <v>24.4</v>
      </c>
      <c r="AD142" s="17">
        <v>21.4</v>
      </c>
      <c r="AE142" s="17">
        <v>25.9</v>
      </c>
      <c r="AF142" s="17">
        <v>1.8766666666666667</v>
      </c>
      <c r="AG142" s="17">
        <v>1.9333333333333333</v>
      </c>
      <c r="AH142" s="17">
        <v>97.953333333333333</v>
      </c>
      <c r="AI142" s="17">
        <v>111.17</v>
      </c>
      <c r="AJ142" s="17">
        <v>105.83</v>
      </c>
      <c r="AK142" s="19">
        <v>43757</v>
      </c>
      <c r="AL142" s="1">
        <v>9.8610900799999985</v>
      </c>
      <c r="AM142" s="1">
        <v>37.6</v>
      </c>
      <c r="AN142" s="1">
        <v>57.1</v>
      </c>
      <c r="AO142" s="1">
        <v>7.3</v>
      </c>
      <c r="AP142" s="1">
        <v>6</v>
      </c>
      <c r="AQ142" s="40">
        <v>8.1999999999999993</v>
      </c>
      <c r="AR142" s="40">
        <v>8.5</v>
      </c>
      <c r="AS142" s="40">
        <v>3.2</v>
      </c>
      <c r="AT142" s="40">
        <v>72.7</v>
      </c>
      <c r="AU142" s="40">
        <v>1.256</v>
      </c>
      <c r="AV142" s="40">
        <v>58.9</v>
      </c>
      <c r="AW142" s="40">
        <v>10</v>
      </c>
      <c r="AX142" s="70" t="s">
        <v>435</v>
      </c>
      <c r="AY142" s="70" t="s">
        <v>435</v>
      </c>
      <c r="AZ142" s="70" t="s">
        <v>435</v>
      </c>
      <c r="BA142" s="70" t="s">
        <v>435</v>
      </c>
      <c r="BB142" s="70" t="s">
        <v>435</v>
      </c>
      <c r="BC142" s="70" t="s">
        <v>435</v>
      </c>
      <c r="BD142" s="70" t="s">
        <v>435</v>
      </c>
      <c r="BE142" s="70" t="s">
        <v>435</v>
      </c>
      <c r="BF142" s="70" t="s">
        <v>435</v>
      </c>
      <c r="BG142" s="70" t="s">
        <v>435</v>
      </c>
      <c r="BH142" s="70" t="s">
        <v>435</v>
      </c>
    </row>
    <row r="143" spans="1:60" x14ac:dyDescent="0.25">
      <c r="A143" s="15" t="s">
        <v>295</v>
      </c>
      <c r="B143" s="15">
        <v>2019</v>
      </c>
      <c r="C143" s="6" t="s">
        <v>297</v>
      </c>
      <c r="D143" s="6">
        <v>1</v>
      </c>
      <c r="E143" s="1">
        <v>3</v>
      </c>
      <c r="F143" s="7">
        <v>2</v>
      </c>
      <c r="G143" s="16">
        <v>6</v>
      </c>
      <c r="H143" s="6">
        <v>6</v>
      </c>
      <c r="I143" s="4">
        <v>9</v>
      </c>
      <c r="J143" s="6">
        <v>13206</v>
      </c>
      <c r="K143" s="6" t="s">
        <v>109</v>
      </c>
      <c r="L143" s="6" t="s">
        <v>14</v>
      </c>
      <c r="M143" s="6" t="s">
        <v>22</v>
      </c>
      <c r="N143" s="9">
        <v>43626</v>
      </c>
      <c r="O143" s="6">
        <v>64</v>
      </c>
      <c r="P143" s="9">
        <v>43683</v>
      </c>
      <c r="Q143" s="9">
        <v>43684</v>
      </c>
      <c r="R143" s="6">
        <v>57</v>
      </c>
      <c r="S143" s="6">
        <v>58</v>
      </c>
      <c r="T143" s="6">
        <v>260</v>
      </c>
      <c r="U143" s="6">
        <v>115</v>
      </c>
      <c r="V143" s="1">
        <v>25</v>
      </c>
      <c r="W143" s="17">
        <v>23.1</v>
      </c>
      <c r="X143" s="17">
        <v>25.9</v>
      </c>
      <c r="Y143" s="18">
        <v>23.4</v>
      </c>
      <c r="Z143" s="17">
        <v>13.4</v>
      </c>
      <c r="AA143" s="17">
        <v>22.5</v>
      </c>
      <c r="AB143" s="17">
        <v>21.4</v>
      </c>
      <c r="AC143" s="17">
        <v>22.5</v>
      </c>
      <c r="AD143" s="17">
        <v>21</v>
      </c>
      <c r="AE143" s="17">
        <v>12.2</v>
      </c>
      <c r="AF143" s="17">
        <v>1.9066666666666667</v>
      </c>
      <c r="AG143" s="17">
        <v>1.95</v>
      </c>
      <c r="AH143" s="17">
        <v>100.87333333333333</v>
      </c>
      <c r="AI143" s="17">
        <v>101.5</v>
      </c>
      <c r="AJ143" s="17">
        <v>92.83</v>
      </c>
      <c r="AK143" s="19">
        <v>43757</v>
      </c>
      <c r="AL143" s="1">
        <v>7.3300467200000003</v>
      </c>
      <c r="AM143" s="1">
        <v>30.4</v>
      </c>
      <c r="AN143" s="1">
        <v>58.1</v>
      </c>
      <c r="AO143" s="1">
        <v>7.3</v>
      </c>
      <c r="AP143" s="1">
        <v>43</v>
      </c>
      <c r="AQ143" s="40">
        <v>8.1</v>
      </c>
      <c r="AR143" s="40">
        <v>8.6</v>
      </c>
      <c r="AS143" s="40">
        <v>3.4</v>
      </c>
      <c r="AT143" s="40">
        <v>72.5</v>
      </c>
      <c r="AU143" s="40">
        <v>1.2789999999999999</v>
      </c>
      <c r="AV143" s="40">
        <v>59.2</v>
      </c>
      <c r="AW143" s="40">
        <v>10.029999999999999</v>
      </c>
      <c r="AX143" s="70" t="s">
        <v>435</v>
      </c>
      <c r="AY143" s="70" t="s">
        <v>435</v>
      </c>
      <c r="AZ143" s="70" t="s">
        <v>435</v>
      </c>
      <c r="BA143" s="70" t="s">
        <v>435</v>
      </c>
      <c r="BB143" s="70" t="s">
        <v>435</v>
      </c>
      <c r="BC143" s="70" t="s">
        <v>435</v>
      </c>
      <c r="BD143" s="70" t="s">
        <v>435</v>
      </c>
      <c r="BE143" s="70" t="s">
        <v>435</v>
      </c>
      <c r="BF143" s="70" t="s">
        <v>435</v>
      </c>
      <c r="BG143" s="70" t="s">
        <v>435</v>
      </c>
      <c r="BH143" s="70" t="s">
        <v>435</v>
      </c>
    </row>
    <row r="144" spans="1:60" x14ac:dyDescent="0.25">
      <c r="A144" s="15" t="s">
        <v>295</v>
      </c>
      <c r="B144" s="15">
        <v>2019</v>
      </c>
      <c r="C144" s="6" t="s">
        <v>297</v>
      </c>
      <c r="D144" s="6">
        <v>1</v>
      </c>
      <c r="E144" s="1">
        <v>3</v>
      </c>
      <c r="F144" s="7">
        <v>2</v>
      </c>
      <c r="G144" s="16">
        <v>10</v>
      </c>
      <c r="H144" s="6">
        <v>6</v>
      </c>
      <c r="I144" s="4">
        <v>13</v>
      </c>
      <c r="J144" s="6">
        <v>13210</v>
      </c>
      <c r="K144" s="6" t="s">
        <v>40</v>
      </c>
      <c r="L144" s="6">
        <v>17.460999999999999</v>
      </c>
      <c r="M144" s="6" t="s">
        <v>21</v>
      </c>
      <c r="N144" s="9">
        <v>43626</v>
      </c>
      <c r="O144" s="6">
        <v>57</v>
      </c>
      <c r="P144" s="9">
        <v>43681</v>
      </c>
      <c r="Q144" s="9">
        <v>43682</v>
      </c>
      <c r="R144" s="6">
        <v>55</v>
      </c>
      <c r="S144" s="6">
        <v>56</v>
      </c>
      <c r="T144" s="6">
        <v>252</v>
      </c>
      <c r="U144" s="6">
        <v>152</v>
      </c>
      <c r="V144" s="1">
        <v>24</v>
      </c>
      <c r="W144" s="17">
        <v>21.6</v>
      </c>
      <c r="X144" s="17">
        <v>22.4</v>
      </c>
      <c r="Y144" s="18">
        <v>22.5</v>
      </c>
      <c r="Z144" s="17">
        <v>28</v>
      </c>
      <c r="AA144" s="17">
        <v>21.6</v>
      </c>
      <c r="AB144" s="17">
        <v>20.3</v>
      </c>
      <c r="AC144" s="17">
        <v>19.8</v>
      </c>
      <c r="AD144" s="17">
        <v>20.9</v>
      </c>
      <c r="AE144" s="17">
        <v>26.3</v>
      </c>
      <c r="AF144" s="17">
        <v>1.92</v>
      </c>
      <c r="AG144" s="17">
        <v>1.95</v>
      </c>
      <c r="AH144" s="17">
        <v>98.336666666666659</v>
      </c>
      <c r="AI144" s="17">
        <v>111.17</v>
      </c>
      <c r="AJ144" s="17">
        <v>102.5</v>
      </c>
      <c r="AK144" s="19">
        <v>43757</v>
      </c>
      <c r="AL144" s="1">
        <v>7.4842680000000001</v>
      </c>
      <c r="AM144" s="1">
        <v>26</v>
      </c>
      <c r="AN144" s="1">
        <v>52.8</v>
      </c>
      <c r="AO144" s="1">
        <v>7.1</v>
      </c>
      <c r="AP144" s="1">
        <v>54</v>
      </c>
      <c r="AQ144" s="40">
        <v>8.1</v>
      </c>
      <c r="AR144" s="40">
        <v>9.6</v>
      </c>
      <c r="AS144" s="40">
        <v>4.5</v>
      </c>
      <c r="AT144" s="40">
        <v>69.5</v>
      </c>
      <c r="AU144" s="40">
        <v>1.155</v>
      </c>
      <c r="AV144" s="40" t="s">
        <v>435</v>
      </c>
      <c r="AW144" s="40">
        <v>9.5299999999999994</v>
      </c>
      <c r="AX144" s="70" t="s">
        <v>435</v>
      </c>
      <c r="AY144" s="70" t="s">
        <v>435</v>
      </c>
      <c r="AZ144" s="70" t="s">
        <v>435</v>
      </c>
      <c r="BA144" s="70" t="s">
        <v>435</v>
      </c>
      <c r="BB144" s="70" t="s">
        <v>435</v>
      </c>
      <c r="BC144" s="70" t="s">
        <v>435</v>
      </c>
      <c r="BD144" s="70" t="s">
        <v>435</v>
      </c>
      <c r="BE144" s="70" t="s">
        <v>435</v>
      </c>
      <c r="BF144" s="70" t="s">
        <v>435</v>
      </c>
      <c r="BG144" s="70" t="s">
        <v>435</v>
      </c>
      <c r="BH144" s="70" t="s">
        <v>435</v>
      </c>
    </row>
    <row r="145" spans="1:60" x14ac:dyDescent="0.25">
      <c r="A145" s="15" t="s">
        <v>295</v>
      </c>
      <c r="B145" s="15">
        <v>2019</v>
      </c>
      <c r="C145" s="6" t="s">
        <v>297</v>
      </c>
      <c r="D145" s="6">
        <v>1</v>
      </c>
      <c r="E145" s="1">
        <v>3</v>
      </c>
      <c r="F145" s="7">
        <v>2</v>
      </c>
      <c r="G145" s="16">
        <v>8</v>
      </c>
      <c r="H145" s="6">
        <v>6</v>
      </c>
      <c r="I145" s="4">
        <v>17</v>
      </c>
      <c r="J145" s="6">
        <v>13208</v>
      </c>
      <c r="K145" s="6" t="s">
        <v>111</v>
      </c>
      <c r="L145" s="6" t="s">
        <v>442</v>
      </c>
      <c r="M145" s="6" t="s">
        <v>1</v>
      </c>
      <c r="N145" s="9">
        <v>43626</v>
      </c>
      <c r="O145" s="6">
        <v>60</v>
      </c>
      <c r="P145" s="9">
        <v>43680</v>
      </c>
      <c r="Q145" s="9">
        <v>43682</v>
      </c>
      <c r="R145" s="6">
        <v>54</v>
      </c>
      <c r="S145" s="6">
        <v>56</v>
      </c>
      <c r="T145" s="6">
        <v>272</v>
      </c>
      <c r="U145" s="6">
        <v>122</v>
      </c>
      <c r="V145" s="1">
        <v>22.9</v>
      </c>
      <c r="W145" s="17">
        <v>21.7</v>
      </c>
      <c r="X145" s="17">
        <v>20.3</v>
      </c>
      <c r="Y145" s="18">
        <v>23.4</v>
      </c>
      <c r="Z145" s="17">
        <v>21.5</v>
      </c>
      <c r="AA145" s="17">
        <v>20.9</v>
      </c>
      <c r="AB145" s="17">
        <v>19.5</v>
      </c>
      <c r="AC145" s="17">
        <v>19</v>
      </c>
      <c r="AD145" s="17">
        <v>21.6</v>
      </c>
      <c r="AE145" s="17">
        <v>19.399999999999999</v>
      </c>
      <c r="AF145" s="17">
        <v>1.8866666666666667</v>
      </c>
      <c r="AG145" s="17">
        <v>1.9433333333333334</v>
      </c>
      <c r="AH145" s="17">
        <v>97.48</v>
      </c>
      <c r="AI145" s="17">
        <v>112.83</v>
      </c>
      <c r="AJ145" s="17">
        <v>103</v>
      </c>
      <c r="AK145" s="19">
        <v>43757</v>
      </c>
      <c r="AL145" s="1">
        <v>9.5118242399999993</v>
      </c>
      <c r="AM145" s="1">
        <v>27.6</v>
      </c>
      <c r="AN145" s="1">
        <v>61.2</v>
      </c>
      <c r="AO145" s="1">
        <v>8.8000000000000007</v>
      </c>
      <c r="AP145" s="1">
        <v>91</v>
      </c>
      <c r="AQ145" s="40">
        <v>8.1</v>
      </c>
      <c r="AR145" s="40">
        <v>8.8000000000000007</v>
      </c>
      <c r="AS145" s="40">
        <v>3.5</v>
      </c>
      <c r="AT145" s="40">
        <v>72.2</v>
      </c>
      <c r="AU145" s="40">
        <v>1.278</v>
      </c>
      <c r="AV145" s="40" t="s">
        <v>435</v>
      </c>
      <c r="AW145" s="40">
        <v>10.029999999999999</v>
      </c>
      <c r="AX145" s="70" t="s">
        <v>435</v>
      </c>
      <c r="AY145" s="70" t="s">
        <v>435</v>
      </c>
      <c r="AZ145" s="70" t="s">
        <v>435</v>
      </c>
      <c r="BA145" s="70" t="s">
        <v>435</v>
      </c>
      <c r="BB145" s="70" t="s">
        <v>435</v>
      </c>
      <c r="BC145" s="70" t="s">
        <v>435</v>
      </c>
      <c r="BD145" s="70" t="s">
        <v>435</v>
      </c>
      <c r="BE145" s="70" t="s">
        <v>435</v>
      </c>
      <c r="BF145" s="70" t="s">
        <v>435</v>
      </c>
      <c r="BG145" s="70" t="s">
        <v>435</v>
      </c>
      <c r="BH145" s="70" t="s">
        <v>435</v>
      </c>
    </row>
    <row r="146" spans="1:60" x14ac:dyDescent="0.25">
      <c r="A146" s="15" t="s">
        <v>295</v>
      </c>
      <c r="B146" s="15">
        <v>2019</v>
      </c>
      <c r="C146" s="6" t="s">
        <v>297</v>
      </c>
      <c r="D146" s="6">
        <v>1</v>
      </c>
      <c r="E146" s="1">
        <v>3</v>
      </c>
      <c r="F146" s="7">
        <v>2</v>
      </c>
      <c r="G146" s="16">
        <v>9</v>
      </c>
      <c r="H146" s="6">
        <v>6</v>
      </c>
      <c r="I146" s="4">
        <v>21</v>
      </c>
      <c r="J146" s="6">
        <v>13209</v>
      </c>
      <c r="K146" s="6" t="s">
        <v>112</v>
      </c>
      <c r="L146" s="6" t="s">
        <v>440</v>
      </c>
      <c r="M146" s="6" t="s">
        <v>21</v>
      </c>
      <c r="N146" s="9">
        <v>43626</v>
      </c>
      <c r="O146" s="6">
        <v>50</v>
      </c>
      <c r="P146" s="9">
        <v>43682</v>
      </c>
      <c r="Q146" s="9">
        <v>43683</v>
      </c>
      <c r="R146" s="6">
        <v>56</v>
      </c>
      <c r="S146" s="6">
        <v>57</v>
      </c>
      <c r="T146" s="6">
        <v>239</v>
      </c>
      <c r="U146" s="6">
        <v>131</v>
      </c>
      <c r="V146" s="1">
        <v>21.5</v>
      </c>
      <c r="W146" s="17">
        <v>17.7</v>
      </c>
      <c r="X146" s="17">
        <v>23.8</v>
      </c>
      <c r="Y146" s="18">
        <v>18.5</v>
      </c>
      <c r="Z146" s="17">
        <v>20.3</v>
      </c>
      <c r="AA146" s="17">
        <v>19.3</v>
      </c>
      <c r="AB146" s="17">
        <v>15.9</v>
      </c>
      <c r="AC146" s="17">
        <v>21.6</v>
      </c>
      <c r="AD146" s="17">
        <v>17.2</v>
      </c>
      <c r="AE146" s="17">
        <v>18.8</v>
      </c>
      <c r="AF146" s="17">
        <v>1.9333333333333333</v>
      </c>
      <c r="AG146" s="17">
        <v>1.94</v>
      </c>
      <c r="AH146" s="17">
        <v>105.45666666666666</v>
      </c>
      <c r="AI146" s="17">
        <v>96.17</v>
      </c>
      <c r="AJ146" s="17">
        <v>76.5</v>
      </c>
      <c r="AK146" s="19">
        <v>43757</v>
      </c>
      <c r="AL146" s="1">
        <v>7.1213943999999998</v>
      </c>
      <c r="AM146" s="1">
        <v>32.200000000000003</v>
      </c>
      <c r="AN146" s="1">
        <v>47.9</v>
      </c>
      <c r="AO146" s="1">
        <v>6.8</v>
      </c>
      <c r="AP146" s="1">
        <v>102</v>
      </c>
      <c r="AQ146" s="40">
        <v>8.1</v>
      </c>
      <c r="AR146" s="40">
        <v>8.6</v>
      </c>
      <c r="AS146" s="40">
        <v>4.7</v>
      </c>
      <c r="AT146" s="40">
        <v>70.2</v>
      </c>
      <c r="AU146" s="40">
        <v>1.1419999999999999</v>
      </c>
      <c r="AV146" s="40" t="s">
        <v>435</v>
      </c>
      <c r="AW146" s="40">
        <v>9.61</v>
      </c>
      <c r="AX146" s="70" t="s">
        <v>435</v>
      </c>
      <c r="AY146" s="70" t="s">
        <v>435</v>
      </c>
      <c r="AZ146" s="70" t="s">
        <v>435</v>
      </c>
      <c r="BA146" s="70" t="s">
        <v>435</v>
      </c>
      <c r="BB146" s="70" t="s">
        <v>435</v>
      </c>
      <c r="BC146" s="70" t="s">
        <v>435</v>
      </c>
      <c r="BD146" s="70" t="s">
        <v>435</v>
      </c>
      <c r="BE146" s="70" t="s">
        <v>435</v>
      </c>
      <c r="BF146" s="70" t="s">
        <v>435</v>
      </c>
      <c r="BG146" s="70" t="s">
        <v>435</v>
      </c>
      <c r="BH146" s="70" t="s">
        <v>435</v>
      </c>
    </row>
    <row r="147" spans="1:60" x14ac:dyDescent="0.25">
      <c r="A147" s="15" t="s">
        <v>295</v>
      </c>
      <c r="B147" s="15">
        <v>2019</v>
      </c>
      <c r="C147" s="6" t="s">
        <v>297</v>
      </c>
      <c r="D147" s="6">
        <v>1</v>
      </c>
      <c r="E147" s="1">
        <v>3</v>
      </c>
      <c r="F147" s="7">
        <v>2</v>
      </c>
      <c r="G147" s="16">
        <v>4</v>
      </c>
      <c r="H147" s="6">
        <v>6</v>
      </c>
      <c r="I147" s="4">
        <v>25</v>
      </c>
      <c r="J147" s="6">
        <v>13204</v>
      </c>
      <c r="K147" s="6" t="s">
        <v>107</v>
      </c>
      <c r="L147" s="6" t="s">
        <v>17</v>
      </c>
      <c r="M147" s="6" t="s">
        <v>22</v>
      </c>
      <c r="N147" s="9">
        <v>43626</v>
      </c>
      <c r="O147" s="6">
        <v>68</v>
      </c>
      <c r="P147" s="9">
        <v>43685</v>
      </c>
      <c r="Q147" s="9">
        <v>43686</v>
      </c>
      <c r="R147" s="6">
        <v>59</v>
      </c>
      <c r="S147" s="6">
        <v>60</v>
      </c>
      <c r="T147" s="6">
        <v>291</v>
      </c>
      <c r="U147" s="6">
        <v>145</v>
      </c>
      <c r="V147" s="1">
        <v>19.7</v>
      </c>
      <c r="W147" s="17">
        <v>21.7</v>
      </c>
      <c r="X147" s="17">
        <v>25</v>
      </c>
      <c r="Y147" s="18">
        <v>24</v>
      </c>
      <c r="Z147" s="17">
        <v>18.7</v>
      </c>
      <c r="AA147" s="17">
        <v>18.3</v>
      </c>
      <c r="AB147" s="17">
        <v>20.5</v>
      </c>
      <c r="AC147" s="17">
        <v>23.7</v>
      </c>
      <c r="AD147" s="17">
        <v>22.1</v>
      </c>
      <c r="AE147" s="17">
        <v>17.5</v>
      </c>
      <c r="AF147" s="17">
        <v>1.8033333333333335</v>
      </c>
      <c r="AG147" s="17">
        <v>1.9066666666666665</v>
      </c>
      <c r="AH147" s="17">
        <v>95.71</v>
      </c>
      <c r="AI147" s="17">
        <v>109.33</v>
      </c>
      <c r="AJ147" s="17">
        <v>102.83</v>
      </c>
      <c r="AK147" s="19">
        <v>43757</v>
      </c>
      <c r="AL147" s="1">
        <v>9.8520182399999996</v>
      </c>
      <c r="AM147" s="1">
        <v>29.8</v>
      </c>
      <c r="AN147" s="1">
        <v>57.7</v>
      </c>
      <c r="AO147" s="1">
        <v>7.4</v>
      </c>
      <c r="AP147" s="1">
        <v>139</v>
      </c>
      <c r="AQ147" s="40">
        <v>7.9</v>
      </c>
      <c r="AR147" s="40">
        <v>10.1</v>
      </c>
      <c r="AS147" s="40">
        <v>4.0999999999999996</v>
      </c>
      <c r="AT147" s="40">
        <v>70.3</v>
      </c>
      <c r="AU147" s="40">
        <v>1.2809999999999999</v>
      </c>
      <c r="AV147" s="40">
        <v>60.6</v>
      </c>
      <c r="AW147" s="40">
        <v>9.8800000000000008</v>
      </c>
      <c r="AX147" s="70" t="s">
        <v>435</v>
      </c>
      <c r="AY147" s="70" t="s">
        <v>435</v>
      </c>
      <c r="AZ147" s="70" t="s">
        <v>435</v>
      </c>
      <c r="BA147" s="70" t="s">
        <v>435</v>
      </c>
      <c r="BB147" s="70" t="s">
        <v>435</v>
      </c>
      <c r="BC147" s="70" t="s">
        <v>435</v>
      </c>
      <c r="BD147" s="70" t="s">
        <v>435</v>
      </c>
      <c r="BE147" s="70" t="s">
        <v>435</v>
      </c>
      <c r="BF147" s="70" t="s">
        <v>435</v>
      </c>
      <c r="BG147" s="70" t="s">
        <v>435</v>
      </c>
      <c r="BH147" s="70" t="s">
        <v>435</v>
      </c>
    </row>
    <row r="148" spans="1:60" x14ac:dyDescent="0.25">
      <c r="A148" s="15" t="s">
        <v>295</v>
      </c>
      <c r="B148" s="15">
        <v>2019</v>
      </c>
      <c r="C148" s="6" t="s">
        <v>297</v>
      </c>
      <c r="D148" s="6">
        <v>1</v>
      </c>
      <c r="E148" s="1">
        <v>3</v>
      </c>
      <c r="F148" s="7">
        <v>2</v>
      </c>
      <c r="G148" s="16">
        <v>7</v>
      </c>
      <c r="H148" s="6">
        <v>6</v>
      </c>
      <c r="I148" s="4">
        <v>29</v>
      </c>
      <c r="J148" s="6">
        <v>13207</v>
      </c>
      <c r="K148" s="6" t="s">
        <v>110</v>
      </c>
      <c r="L148" s="6" t="s">
        <v>15</v>
      </c>
      <c r="M148" s="6" t="s">
        <v>22</v>
      </c>
      <c r="N148" s="9">
        <v>43626</v>
      </c>
      <c r="O148" s="6">
        <v>64</v>
      </c>
      <c r="P148" s="9">
        <v>43681</v>
      </c>
      <c r="Q148" s="9">
        <v>43682</v>
      </c>
      <c r="R148" s="6">
        <v>55</v>
      </c>
      <c r="S148" s="6">
        <v>56</v>
      </c>
      <c r="T148" s="6">
        <v>259</v>
      </c>
      <c r="U148" s="6">
        <v>117</v>
      </c>
      <c r="V148" s="1">
        <v>22.3</v>
      </c>
      <c r="W148" s="17">
        <v>24.8</v>
      </c>
      <c r="X148" s="17">
        <v>24.7</v>
      </c>
      <c r="Y148" s="18">
        <v>25</v>
      </c>
      <c r="Z148" s="17">
        <v>23.6</v>
      </c>
      <c r="AA148" s="17">
        <v>21.2</v>
      </c>
      <c r="AB148" s="17">
        <v>22.7</v>
      </c>
      <c r="AC148" s="17">
        <v>23.4</v>
      </c>
      <c r="AD148" s="17">
        <v>24.6</v>
      </c>
      <c r="AE148" s="17">
        <v>22.3</v>
      </c>
      <c r="AF148" s="17">
        <v>1.8833333333333333</v>
      </c>
      <c r="AG148" s="17">
        <v>1.9166666666666665</v>
      </c>
      <c r="AH148" s="17">
        <v>87.686666666666667</v>
      </c>
      <c r="AI148" s="17">
        <v>120.5</v>
      </c>
      <c r="AJ148" s="17">
        <v>107.17</v>
      </c>
      <c r="AK148" s="19">
        <v>43757</v>
      </c>
      <c r="AL148" s="1">
        <v>9.3122437600000012</v>
      </c>
      <c r="AM148" s="1">
        <v>26.4</v>
      </c>
      <c r="AN148" s="1">
        <v>59.6</v>
      </c>
      <c r="AO148" s="1">
        <v>8.1</v>
      </c>
      <c r="AP148" s="1">
        <v>150</v>
      </c>
      <c r="AQ148" s="40">
        <v>7.8</v>
      </c>
      <c r="AR148" s="40">
        <v>10</v>
      </c>
      <c r="AS148" s="40">
        <v>3.8</v>
      </c>
      <c r="AT148" s="40">
        <v>71</v>
      </c>
      <c r="AU148" s="40">
        <v>1.304</v>
      </c>
      <c r="AV148" s="40">
        <v>60.7</v>
      </c>
      <c r="AW148" s="40">
        <v>10.02</v>
      </c>
      <c r="AX148" s="70" t="s">
        <v>435</v>
      </c>
      <c r="AY148" s="70" t="s">
        <v>435</v>
      </c>
      <c r="AZ148" s="70" t="s">
        <v>435</v>
      </c>
      <c r="BA148" s="70" t="s">
        <v>435</v>
      </c>
      <c r="BB148" s="70" t="s">
        <v>435</v>
      </c>
      <c r="BC148" s="70" t="s">
        <v>435</v>
      </c>
      <c r="BD148" s="70" t="s">
        <v>435</v>
      </c>
      <c r="BE148" s="70" t="s">
        <v>435</v>
      </c>
      <c r="BF148" s="70" t="s">
        <v>435</v>
      </c>
      <c r="BG148" s="70" t="s">
        <v>435</v>
      </c>
      <c r="BH148" s="70" t="s">
        <v>435</v>
      </c>
    </row>
    <row r="149" spans="1:60" x14ac:dyDescent="0.25">
      <c r="A149" s="15" t="s">
        <v>295</v>
      </c>
      <c r="B149" s="15">
        <v>2019</v>
      </c>
      <c r="C149" s="6" t="s">
        <v>297</v>
      </c>
      <c r="D149" s="6">
        <v>1</v>
      </c>
      <c r="E149" s="1">
        <v>3</v>
      </c>
      <c r="F149" s="7">
        <v>2</v>
      </c>
      <c r="G149" s="16">
        <v>3</v>
      </c>
      <c r="H149" s="6">
        <v>6</v>
      </c>
      <c r="I149" s="4">
        <v>33</v>
      </c>
      <c r="J149" s="6">
        <v>13203</v>
      </c>
      <c r="K149" s="6" t="s">
        <v>106</v>
      </c>
      <c r="L149" s="6" t="s">
        <v>13</v>
      </c>
      <c r="M149" s="6" t="s">
        <v>22</v>
      </c>
      <c r="N149" s="9">
        <v>43626</v>
      </c>
      <c r="O149" s="6">
        <v>66</v>
      </c>
      <c r="P149" s="9">
        <v>43685</v>
      </c>
      <c r="Q149" s="9">
        <v>43686</v>
      </c>
      <c r="R149" s="6">
        <v>59</v>
      </c>
      <c r="S149" s="6">
        <v>60</v>
      </c>
      <c r="T149" s="6">
        <v>287</v>
      </c>
      <c r="U149" s="6">
        <v>135</v>
      </c>
      <c r="V149" s="1">
        <v>27.1</v>
      </c>
      <c r="W149" s="17">
        <v>23.2</v>
      </c>
      <c r="X149" s="17">
        <v>25.4</v>
      </c>
      <c r="Y149" s="18">
        <v>26</v>
      </c>
      <c r="Z149" s="17">
        <v>27</v>
      </c>
      <c r="AA149" s="17">
        <v>24.9</v>
      </c>
      <c r="AB149" s="17">
        <v>21.3</v>
      </c>
      <c r="AC149" s="17">
        <v>24.1</v>
      </c>
      <c r="AD149" s="17">
        <v>22.3</v>
      </c>
      <c r="AE149" s="17">
        <v>25.4</v>
      </c>
      <c r="AF149" s="17">
        <v>1.89</v>
      </c>
      <c r="AG149" s="17">
        <v>1.95</v>
      </c>
      <c r="AH149" s="17">
        <v>118.09</v>
      </c>
      <c r="AI149" s="17">
        <v>109.67</v>
      </c>
      <c r="AJ149" s="17">
        <v>104.17</v>
      </c>
      <c r="AK149" s="19">
        <v>43757</v>
      </c>
      <c r="AL149" s="1">
        <v>10.97239048</v>
      </c>
      <c r="AM149" s="1">
        <v>28.4</v>
      </c>
      <c r="AN149" s="1">
        <v>57.4</v>
      </c>
      <c r="AO149" s="1">
        <v>8</v>
      </c>
      <c r="AP149" s="1">
        <v>187</v>
      </c>
      <c r="AQ149" s="40">
        <v>8</v>
      </c>
      <c r="AR149" s="40">
        <v>9.6</v>
      </c>
      <c r="AS149" s="40">
        <v>3.7</v>
      </c>
      <c r="AT149" s="40">
        <v>71.3</v>
      </c>
      <c r="AU149" s="40">
        <v>1.2789999999999999</v>
      </c>
      <c r="AV149" s="40">
        <v>60</v>
      </c>
      <c r="AW149" s="40">
        <v>9.9600000000000009</v>
      </c>
      <c r="AX149" s="70" t="s">
        <v>435</v>
      </c>
      <c r="AY149" s="70" t="s">
        <v>435</v>
      </c>
      <c r="AZ149" s="70" t="s">
        <v>435</v>
      </c>
      <c r="BA149" s="70" t="s">
        <v>435</v>
      </c>
      <c r="BB149" s="70" t="s">
        <v>435</v>
      </c>
      <c r="BC149" s="70" t="s">
        <v>435</v>
      </c>
      <c r="BD149" s="70" t="s">
        <v>435</v>
      </c>
      <c r="BE149" s="70" t="s">
        <v>435</v>
      </c>
      <c r="BF149" s="70" t="s">
        <v>435</v>
      </c>
      <c r="BG149" s="70" t="s">
        <v>435</v>
      </c>
      <c r="BH149" s="70" t="s">
        <v>435</v>
      </c>
    </row>
    <row r="150" spans="1:60" x14ac:dyDescent="0.25">
      <c r="A150" s="15" t="s">
        <v>295</v>
      </c>
      <c r="B150" s="15">
        <v>2019</v>
      </c>
      <c r="C150" s="6" t="s">
        <v>297</v>
      </c>
      <c r="D150" s="6">
        <v>1</v>
      </c>
      <c r="E150" s="1">
        <v>3</v>
      </c>
      <c r="F150" s="7">
        <v>2</v>
      </c>
      <c r="G150" s="16">
        <v>5</v>
      </c>
      <c r="H150" s="6">
        <v>6</v>
      </c>
      <c r="I150" s="4">
        <v>37</v>
      </c>
      <c r="J150" s="6">
        <v>13205</v>
      </c>
      <c r="K150" s="6" t="s">
        <v>108</v>
      </c>
      <c r="L150" s="6" t="s">
        <v>12</v>
      </c>
      <c r="M150" s="6" t="s">
        <v>22</v>
      </c>
      <c r="N150" s="9">
        <v>43626</v>
      </c>
      <c r="O150" s="6">
        <v>60</v>
      </c>
      <c r="P150" s="9">
        <v>43681</v>
      </c>
      <c r="Q150" s="9">
        <v>43682</v>
      </c>
      <c r="R150" s="6">
        <v>55</v>
      </c>
      <c r="S150" s="6">
        <v>56</v>
      </c>
      <c r="T150" s="6">
        <v>252</v>
      </c>
      <c r="U150" s="6">
        <v>125</v>
      </c>
      <c r="V150" s="1">
        <v>27</v>
      </c>
      <c r="W150" s="17">
        <v>25.4</v>
      </c>
      <c r="X150" s="17">
        <v>26.6</v>
      </c>
      <c r="Y150" s="18">
        <v>25.6</v>
      </c>
      <c r="Z150" s="17">
        <v>24.5</v>
      </c>
      <c r="AA150" s="17">
        <v>24.7</v>
      </c>
      <c r="AB150" s="17">
        <v>23.6</v>
      </c>
      <c r="AC150" s="17">
        <v>23.5</v>
      </c>
      <c r="AD150" s="17">
        <v>25.3</v>
      </c>
      <c r="AE150" s="17">
        <v>23</v>
      </c>
      <c r="AF150" s="17">
        <v>1.8466666666666667</v>
      </c>
      <c r="AG150" s="17">
        <v>1.92</v>
      </c>
      <c r="AH150" s="17">
        <v>84.553333333333327</v>
      </c>
      <c r="AI150" s="17">
        <v>108.83</v>
      </c>
      <c r="AJ150" s="17">
        <v>100.5</v>
      </c>
      <c r="AK150" s="19">
        <v>43757</v>
      </c>
      <c r="AL150" s="1">
        <v>8.7906129599999989</v>
      </c>
      <c r="AM150" s="1">
        <v>23.8</v>
      </c>
      <c r="AN150" s="1">
        <v>61</v>
      </c>
      <c r="AO150" s="1">
        <v>7.9</v>
      </c>
      <c r="AP150" s="1">
        <v>198</v>
      </c>
      <c r="AQ150" s="40">
        <v>8</v>
      </c>
      <c r="AR150" s="40">
        <v>10.1</v>
      </c>
      <c r="AS150" s="40">
        <v>3.8</v>
      </c>
      <c r="AT150" s="40">
        <v>70.900000000000006</v>
      </c>
      <c r="AU150" s="40">
        <v>1.2889999999999999</v>
      </c>
      <c r="AV150" s="40">
        <v>61</v>
      </c>
      <c r="AW150" s="40">
        <v>9.9700000000000006</v>
      </c>
      <c r="AX150" s="70" t="s">
        <v>435</v>
      </c>
      <c r="AY150" s="70" t="s">
        <v>435</v>
      </c>
      <c r="AZ150" s="70" t="s">
        <v>435</v>
      </c>
      <c r="BA150" s="70" t="s">
        <v>435</v>
      </c>
      <c r="BB150" s="70" t="s">
        <v>435</v>
      </c>
      <c r="BC150" s="70" t="s">
        <v>435</v>
      </c>
      <c r="BD150" s="70" t="s">
        <v>435</v>
      </c>
      <c r="BE150" s="70" t="s">
        <v>435</v>
      </c>
      <c r="BF150" s="70" t="s">
        <v>435</v>
      </c>
      <c r="BG150" s="70" t="s">
        <v>435</v>
      </c>
      <c r="BH150" s="70" t="s">
        <v>435</v>
      </c>
    </row>
    <row r="151" spans="1:60" x14ac:dyDescent="0.25">
      <c r="A151" s="15" t="s">
        <v>295</v>
      </c>
      <c r="B151" s="15">
        <v>2019</v>
      </c>
      <c r="C151" s="6" t="s">
        <v>297</v>
      </c>
      <c r="D151" s="6">
        <v>1</v>
      </c>
      <c r="E151" s="1">
        <v>3</v>
      </c>
      <c r="F151" s="7">
        <v>2</v>
      </c>
      <c r="G151" s="16">
        <v>2</v>
      </c>
      <c r="H151" s="6">
        <v>6</v>
      </c>
      <c r="I151" s="4">
        <v>41</v>
      </c>
      <c r="J151" s="6">
        <v>13202</v>
      </c>
      <c r="K151" s="6" t="s">
        <v>105</v>
      </c>
      <c r="L151" s="6" t="s">
        <v>16</v>
      </c>
      <c r="M151" s="6" t="s">
        <v>22</v>
      </c>
      <c r="N151" s="9">
        <v>43626</v>
      </c>
      <c r="O151" s="6">
        <v>67</v>
      </c>
      <c r="P151" s="9">
        <v>43685</v>
      </c>
      <c r="Q151" s="9">
        <v>43686</v>
      </c>
      <c r="R151" s="6">
        <v>59</v>
      </c>
      <c r="S151" s="6">
        <v>60</v>
      </c>
      <c r="T151" s="6">
        <v>257</v>
      </c>
      <c r="U151" s="6">
        <v>140</v>
      </c>
      <c r="V151" s="1">
        <v>26.4</v>
      </c>
      <c r="W151" s="17">
        <v>24.7</v>
      </c>
      <c r="X151" s="17">
        <v>25.8</v>
      </c>
      <c r="Y151" s="18">
        <v>27.4</v>
      </c>
      <c r="Z151" s="17">
        <v>25.6</v>
      </c>
      <c r="AA151" s="17">
        <v>22.4</v>
      </c>
      <c r="AB151" s="17">
        <v>23.1</v>
      </c>
      <c r="AC151" s="17">
        <v>22.5</v>
      </c>
      <c r="AD151" s="17">
        <v>24.8</v>
      </c>
      <c r="AE151" s="17">
        <v>22.7</v>
      </c>
      <c r="AF151" s="17">
        <v>1.8833333333333333</v>
      </c>
      <c r="AG151" s="17">
        <v>1.9433333333333334</v>
      </c>
      <c r="AH151" s="17">
        <v>99.856666666666669</v>
      </c>
      <c r="AI151" s="17">
        <v>113.33</v>
      </c>
      <c r="AJ151" s="17">
        <v>95.83</v>
      </c>
      <c r="AK151" s="19">
        <v>43757</v>
      </c>
      <c r="AL151" s="1">
        <v>11.462269839999999</v>
      </c>
      <c r="AM151" s="1">
        <v>37.4</v>
      </c>
      <c r="AN151" s="1">
        <v>59</v>
      </c>
      <c r="AO151" s="1">
        <v>7.4</v>
      </c>
      <c r="AP151" s="1">
        <v>235</v>
      </c>
      <c r="AQ151" s="40">
        <v>8.1999999999999993</v>
      </c>
      <c r="AR151" s="40">
        <v>8.5</v>
      </c>
      <c r="AS151" s="40">
        <v>3.5</v>
      </c>
      <c r="AT151" s="40">
        <v>72.400000000000006</v>
      </c>
      <c r="AU151" s="40">
        <v>1.254</v>
      </c>
      <c r="AV151" s="40">
        <v>58.5</v>
      </c>
      <c r="AW151" s="40">
        <v>9.98</v>
      </c>
      <c r="AX151" s="70" t="s">
        <v>435</v>
      </c>
      <c r="AY151" s="70" t="s">
        <v>435</v>
      </c>
      <c r="AZ151" s="70" t="s">
        <v>435</v>
      </c>
      <c r="BA151" s="70" t="s">
        <v>435</v>
      </c>
      <c r="BB151" s="70" t="s">
        <v>435</v>
      </c>
      <c r="BC151" s="70" t="s">
        <v>435</v>
      </c>
      <c r="BD151" s="70" t="s">
        <v>435</v>
      </c>
      <c r="BE151" s="70" t="s">
        <v>435</v>
      </c>
      <c r="BF151" s="70" t="s">
        <v>435</v>
      </c>
      <c r="BG151" s="70" t="s">
        <v>435</v>
      </c>
      <c r="BH151" s="70" t="s">
        <v>435</v>
      </c>
    </row>
    <row r="152" spans="1:60" x14ac:dyDescent="0.25">
      <c r="A152" s="15" t="s">
        <v>295</v>
      </c>
      <c r="B152" s="15">
        <v>2019</v>
      </c>
      <c r="C152" s="6" t="s">
        <v>297</v>
      </c>
      <c r="D152" s="6">
        <v>2</v>
      </c>
      <c r="E152" s="1">
        <v>2</v>
      </c>
      <c r="F152" s="3">
        <v>2</v>
      </c>
      <c r="G152" s="16">
        <v>4</v>
      </c>
      <c r="H152" s="6">
        <v>8</v>
      </c>
      <c r="I152" s="4">
        <v>5</v>
      </c>
      <c r="J152" s="6">
        <v>22204</v>
      </c>
      <c r="K152" s="6" t="s">
        <v>143</v>
      </c>
      <c r="L152" s="6" t="s">
        <v>17</v>
      </c>
      <c r="M152" s="6" t="s">
        <v>22</v>
      </c>
      <c r="N152" s="9">
        <v>43626</v>
      </c>
      <c r="O152" s="6">
        <v>65</v>
      </c>
      <c r="P152" s="9">
        <v>43685</v>
      </c>
      <c r="Q152" s="9">
        <v>43687</v>
      </c>
      <c r="R152" s="6">
        <v>59</v>
      </c>
      <c r="S152" s="6">
        <v>61</v>
      </c>
      <c r="T152" s="6">
        <v>275</v>
      </c>
      <c r="U152" s="6">
        <v>125</v>
      </c>
      <c r="V152" s="1">
        <v>24</v>
      </c>
      <c r="W152" s="17">
        <v>23.6</v>
      </c>
      <c r="X152" s="17">
        <v>23.1</v>
      </c>
      <c r="Y152" s="18">
        <v>22.5</v>
      </c>
      <c r="Z152" s="17">
        <v>23.6</v>
      </c>
      <c r="AA152" s="17">
        <v>22.2</v>
      </c>
      <c r="AB152" s="17">
        <v>22.6</v>
      </c>
      <c r="AC152" s="17">
        <v>21.8</v>
      </c>
      <c r="AD152" s="17">
        <v>21.4</v>
      </c>
      <c r="AE152" s="17">
        <v>21.9</v>
      </c>
      <c r="AF152" s="17">
        <v>1.8266666666666667</v>
      </c>
      <c r="AG152" s="17">
        <v>1.92</v>
      </c>
      <c r="AH152" s="17">
        <v>95.203333333333333</v>
      </c>
      <c r="AI152" s="17">
        <v>117.83</v>
      </c>
      <c r="AJ152" s="17">
        <v>111</v>
      </c>
      <c r="AK152" s="19">
        <v>43757</v>
      </c>
      <c r="AL152" s="1">
        <v>10.273858799999999</v>
      </c>
      <c r="AM152" s="1">
        <v>26.7</v>
      </c>
      <c r="AN152" s="1">
        <v>56.2</v>
      </c>
      <c r="AO152" s="1">
        <v>8</v>
      </c>
      <c r="AP152" s="1">
        <v>8</v>
      </c>
      <c r="AQ152" s="40">
        <v>8.1</v>
      </c>
      <c r="AR152" s="40">
        <v>8.3000000000000007</v>
      </c>
      <c r="AS152" s="40">
        <v>3.4</v>
      </c>
      <c r="AT152" s="40">
        <v>72.7</v>
      </c>
      <c r="AU152" s="40">
        <v>1.276</v>
      </c>
      <c r="AV152" s="40">
        <v>59.6</v>
      </c>
      <c r="AW152" s="40">
        <v>10.039999999999999</v>
      </c>
      <c r="AX152" s="70" t="s">
        <v>435</v>
      </c>
      <c r="AY152" s="70" t="s">
        <v>435</v>
      </c>
      <c r="AZ152" s="70" t="s">
        <v>435</v>
      </c>
      <c r="BA152" s="70" t="s">
        <v>435</v>
      </c>
      <c r="BB152" s="70" t="s">
        <v>435</v>
      </c>
      <c r="BC152" s="70" t="s">
        <v>435</v>
      </c>
      <c r="BD152" s="70" t="s">
        <v>435</v>
      </c>
      <c r="BE152" s="70" t="s">
        <v>435</v>
      </c>
      <c r="BF152" s="70" t="s">
        <v>435</v>
      </c>
      <c r="BG152" s="70" t="s">
        <v>435</v>
      </c>
      <c r="BH152" s="70" t="s">
        <v>435</v>
      </c>
    </row>
    <row r="153" spans="1:60" x14ac:dyDescent="0.25">
      <c r="A153" s="15" t="s">
        <v>295</v>
      </c>
      <c r="B153" s="15">
        <v>2019</v>
      </c>
      <c r="C153" s="6" t="s">
        <v>297</v>
      </c>
      <c r="D153" s="6">
        <v>2</v>
      </c>
      <c r="E153" s="1">
        <v>2</v>
      </c>
      <c r="F153" s="3">
        <v>2</v>
      </c>
      <c r="G153" s="16">
        <v>7</v>
      </c>
      <c r="H153" s="6">
        <v>8</v>
      </c>
      <c r="I153" s="4">
        <v>9</v>
      </c>
      <c r="J153" s="6">
        <v>22207</v>
      </c>
      <c r="K153" s="6" t="s">
        <v>146</v>
      </c>
      <c r="L153" s="6" t="s">
        <v>15</v>
      </c>
      <c r="M153" s="6" t="s">
        <v>22</v>
      </c>
      <c r="N153" s="9">
        <v>43626</v>
      </c>
      <c r="O153" s="6">
        <v>61</v>
      </c>
      <c r="P153" s="9">
        <v>43682</v>
      </c>
      <c r="Q153" s="9">
        <v>43683</v>
      </c>
      <c r="R153" s="6">
        <v>56</v>
      </c>
      <c r="S153" s="6">
        <v>57</v>
      </c>
      <c r="T153" s="6">
        <v>235</v>
      </c>
      <c r="U153" s="6">
        <v>104</v>
      </c>
      <c r="V153" s="1">
        <v>20.100000000000001</v>
      </c>
      <c r="W153" s="17">
        <v>22</v>
      </c>
      <c r="X153" s="17">
        <v>22.5</v>
      </c>
      <c r="Y153" s="18">
        <v>22.3</v>
      </c>
      <c r="Z153" s="17">
        <v>21</v>
      </c>
      <c r="AA153" s="17">
        <v>19.600000000000001</v>
      </c>
      <c r="AB153" s="17">
        <v>21.2</v>
      </c>
      <c r="AC153" s="17">
        <v>21.9</v>
      </c>
      <c r="AD153" s="17">
        <v>22.3</v>
      </c>
      <c r="AE153" s="17">
        <v>19.600000000000001</v>
      </c>
      <c r="AF153" s="17">
        <v>1.8566666666666667</v>
      </c>
      <c r="AG153" s="17">
        <v>1.93</v>
      </c>
      <c r="AH153" s="17">
        <v>89.203333333333333</v>
      </c>
      <c r="AI153" s="17">
        <v>108</v>
      </c>
      <c r="AJ153" s="17">
        <v>102.67</v>
      </c>
      <c r="AK153" s="19">
        <v>43757</v>
      </c>
      <c r="AL153" s="1">
        <v>7.4570524800000006</v>
      </c>
      <c r="AM153" s="1">
        <v>27.5</v>
      </c>
      <c r="AN153" s="1">
        <v>57.6</v>
      </c>
      <c r="AO153" s="1">
        <v>7.8</v>
      </c>
      <c r="AP153" s="1">
        <v>41</v>
      </c>
      <c r="AQ153" s="40">
        <v>8.1</v>
      </c>
      <c r="AR153" s="40">
        <v>7.7</v>
      </c>
      <c r="AS153" s="40">
        <v>3.2</v>
      </c>
      <c r="AT153" s="40">
        <v>73.2</v>
      </c>
      <c r="AU153" s="40">
        <v>1.26</v>
      </c>
      <c r="AV153" s="40">
        <v>59.8</v>
      </c>
      <c r="AW153" s="40">
        <v>10.01</v>
      </c>
      <c r="AX153" s="70" t="s">
        <v>435</v>
      </c>
      <c r="AY153" s="70" t="s">
        <v>435</v>
      </c>
      <c r="AZ153" s="70" t="s">
        <v>435</v>
      </c>
      <c r="BA153" s="70" t="s">
        <v>435</v>
      </c>
      <c r="BB153" s="70" t="s">
        <v>435</v>
      </c>
      <c r="BC153" s="70" t="s">
        <v>435</v>
      </c>
      <c r="BD153" s="70" t="s">
        <v>435</v>
      </c>
      <c r="BE153" s="70" t="s">
        <v>435</v>
      </c>
      <c r="BF153" s="70" t="s">
        <v>435</v>
      </c>
      <c r="BG153" s="70" t="s">
        <v>435</v>
      </c>
      <c r="BH153" s="70" t="s">
        <v>435</v>
      </c>
    </row>
    <row r="154" spans="1:60" x14ac:dyDescent="0.25">
      <c r="A154" s="15" t="s">
        <v>295</v>
      </c>
      <c r="B154" s="15">
        <v>2019</v>
      </c>
      <c r="C154" s="6" t="s">
        <v>297</v>
      </c>
      <c r="D154" s="6">
        <v>2</v>
      </c>
      <c r="E154" s="1">
        <v>2</v>
      </c>
      <c r="F154" s="3">
        <v>2</v>
      </c>
      <c r="G154" s="16">
        <v>1</v>
      </c>
      <c r="H154" s="6">
        <v>8</v>
      </c>
      <c r="I154" s="4">
        <v>13</v>
      </c>
      <c r="J154" s="6">
        <v>22201</v>
      </c>
      <c r="K154" s="6" t="s">
        <v>140</v>
      </c>
      <c r="L154" s="6" t="s">
        <v>18</v>
      </c>
      <c r="M154" s="6" t="s">
        <v>22</v>
      </c>
      <c r="N154" s="9">
        <v>43626</v>
      </c>
      <c r="O154" s="6">
        <v>55</v>
      </c>
      <c r="P154" s="9">
        <v>43685</v>
      </c>
      <c r="Q154" s="9">
        <v>43686</v>
      </c>
      <c r="R154" s="6">
        <v>59</v>
      </c>
      <c r="S154" s="6">
        <v>60</v>
      </c>
      <c r="T154" s="6">
        <v>234</v>
      </c>
      <c r="U154" s="6">
        <v>109</v>
      </c>
      <c r="V154" s="1">
        <v>22.2</v>
      </c>
      <c r="W154" s="17">
        <v>22.8</v>
      </c>
      <c r="X154" s="17">
        <v>24.4</v>
      </c>
      <c r="Y154" s="18">
        <v>26.7</v>
      </c>
      <c r="Z154" s="17">
        <v>19.8</v>
      </c>
      <c r="AA154" s="17">
        <v>20.9</v>
      </c>
      <c r="AB154" s="17">
        <v>21.4</v>
      </c>
      <c r="AC154" s="17">
        <v>23.4</v>
      </c>
      <c r="AD154" s="17">
        <v>25.3</v>
      </c>
      <c r="AE154" s="17">
        <v>18.399999999999999</v>
      </c>
      <c r="AF154" s="17">
        <v>1.9333333333333333</v>
      </c>
      <c r="AG154" s="17">
        <v>1.9633333333333334</v>
      </c>
      <c r="AH154" s="17">
        <v>98.953333333333333</v>
      </c>
      <c r="AI154" s="17">
        <v>92.5</v>
      </c>
      <c r="AJ154" s="17">
        <v>88.67</v>
      </c>
      <c r="AK154" s="19">
        <v>43757</v>
      </c>
      <c r="AL154" s="1">
        <v>7.4751961600000003</v>
      </c>
      <c r="AM154" s="1">
        <v>36.799999999999997</v>
      </c>
      <c r="AN154" s="1">
        <v>55.8</v>
      </c>
      <c r="AO154" s="1">
        <v>7.2</v>
      </c>
      <c r="AP154" s="1">
        <v>56</v>
      </c>
      <c r="AQ154" s="40">
        <v>8.4</v>
      </c>
      <c r="AR154" s="40">
        <v>7.8</v>
      </c>
      <c r="AS154" s="40">
        <v>3.3</v>
      </c>
      <c r="AT154" s="40">
        <v>73.2</v>
      </c>
      <c r="AU154" s="40">
        <v>1.248</v>
      </c>
      <c r="AV154" s="40" t="s">
        <v>435</v>
      </c>
      <c r="AW154" s="40">
        <v>10.029999999999999</v>
      </c>
      <c r="AX154" s="70" t="s">
        <v>435</v>
      </c>
      <c r="AY154" s="70" t="s">
        <v>435</v>
      </c>
      <c r="AZ154" s="70" t="s">
        <v>435</v>
      </c>
      <c r="BA154" s="70" t="s">
        <v>435</v>
      </c>
      <c r="BB154" s="70" t="s">
        <v>435</v>
      </c>
      <c r="BC154" s="70" t="s">
        <v>435</v>
      </c>
      <c r="BD154" s="70" t="s">
        <v>435</v>
      </c>
      <c r="BE154" s="70" t="s">
        <v>435</v>
      </c>
      <c r="BF154" s="70" t="s">
        <v>435</v>
      </c>
      <c r="BG154" s="70" t="s">
        <v>435</v>
      </c>
      <c r="BH154" s="70" t="s">
        <v>435</v>
      </c>
    </row>
    <row r="155" spans="1:60" x14ac:dyDescent="0.25">
      <c r="A155" s="15" t="s">
        <v>295</v>
      </c>
      <c r="B155" s="15">
        <v>2019</v>
      </c>
      <c r="C155" s="6" t="s">
        <v>297</v>
      </c>
      <c r="D155" s="6">
        <v>2</v>
      </c>
      <c r="E155" s="1">
        <v>2</v>
      </c>
      <c r="F155" s="3">
        <v>2</v>
      </c>
      <c r="G155" s="16">
        <v>2</v>
      </c>
      <c r="H155" s="6">
        <v>8</v>
      </c>
      <c r="I155" s="4">
        <v>17</v>
      </c>
      <c r="J155" s="6">
        <v>22202</v>
      </c>
      <c r="K155" s="6" t="s">
        <v>141</v>
      </c>
      <c r="L155" s="6" t="s">
        <v>16</v>
      </c>
      <c r="M155" s="6" t="s">
        <v>22</v>
      </c>
      <c r="N155" s="9">
        <v>43626</v>
      </c>
      <c r="O155" s="6">
        <v>65</v>
      </c>
      <c r="P155" s="9">
        <v>43684</v>
      </c>
      <c r="Q155" s="9">
        <v>43686</v>
      </c>
      <c r="R155" s="6">
        <v>58</v>
      </c>
      <c r="S155" s="6">
        <v>60</v>
      </c>
      <c r="T155" s="6">
        <v>231</v>
      </c>
      <c r="U155" s="6">
        <v>123</v>
      </c>
      <c r="V155" s="1">
        <v>23.3</v>
      </c>
      <c r="W155" s="17">
        <v>22.2</v>
      </c>
      <c r="X155" s="17">
        <v>24.3</v>
      </c>
      <c r="Y155" s="18">
        <v>25.1</v>
      </c>
      <c r="Z155" s="17">
        <v>22.8</v>
      </c>
      <c r="AA155" s="17">
        <v>21</v>
      </c>
      <c r="AB155" s="17">
        <v>20.100000000000001</v>
      </c>
      <c r="AC155" s="17">
        <v>22.4</v>
      </c>
      <c r="AD155" s="17">
        <v>23.2</v>
      </c>
      <c r="AE155" s="17">
        <v>21</v>
      </c>
      <c r="AF155" s="17">
        <v>1.9233333333333333</v>
      </c>
      <c r="AG155" s="17">
        <v>1.96</v>
      </c>
      <c r="AH155" s="17">
        <v>86.46</v>
      </c>
      <c r="AI155" s="17">
        <v>94.17</v>
      </c>
      <c r="AJ155" s="17">
        <v>90.17</v>
      </c>
      <c r="AK155" s="19">
        <v>43757</v>
      </c>
      <c r="AL155" s="1">
        <v>7.9560036799999994</v>
      </c>
      <c r="AM155" s="1">
        <v>37</v>
      </c>
      <c r="AN155" s="1">
        <v>54.9</v>
      </c>
      <c r="AO155" s="1">
        <v>8.6999999999999993</v>
      </c>
      <c r="AP155" s="1">
        <v>89</v>
      </c>
      <c r="AQ155" s="40">
        <v>8.5</v>
      </c>
      <c r="AR155" s="40">
        <v>7.6</v>
      </c>
      <c r="AS155" s="40">
        <v>2.9</v>
      </c>
      <c r="AT155" s="40">
        <v>73.900000000000006</v>
      </c>
      <c r="AU155" s="40">
        <v>1.268</v>
      </c>
      <c r="AV155" s="40">
        <v>59.9</v>
      </c>
      <c r="AW155" s="40">
        <v>10.14</v>
      </c>
      <c r="AX155" s="70" t="s">
        <v>435</v>
      </c>
      <c r="AY155" s="70" t="s">
        <v>435</v>
      </c>
      <c r="AZ155" s="70" t="s">
        <v>435</v>
      </c>
      <c r="BA155" s="70" t="s">
        <v>435</v>
      </c>
      <c r="BB155" s="70" t="s">
        <v>435</v>
      </c>
      <c r="BC155" s="70" t="s">
        <v>435</v>
      </c>
      <c r="BD155" s="70" t="s">
        <v>435</v>
      </c>
      <c r="BE155" s="70" t="s">
        <v>435</v>
      </c>
      <c r="BF155" s="70" t="s">
        <v>435</v>
      </c>
      <c r="BG155" s="70" t="s">
        <v>435</v>
      </c>
      <c r="BH155" s="70" t="s">
        <v>435</v>
      </c>
    </row>
    <row r="156" spans="1:60" x14ac:dyDescent="0.25">
      <c r="A156" s="15" t="s">
        <v>295</v>
      </c>
      <c r="B156" s="15">
        <v>2019</v>
      </c>
      <c r="C156" s="6" t="s">
        <v>297</v>
      </c>
      <c r="D156" s="6">
        <v>2</v>
      </c>
      <c r="E156" s="1">
        <v>2</v>
      </c>
      <c r="F156" s="3">
        <v>2</v>
      </c>
      <c r="G156" s="16">
        <v>8</v>
      </c>
      <c r="H156" s="6">
        <v>8</v>
      </c>
      <c r="I156" s="4">
        <v>21</v>
      </c>
      <c r="J156" s="6">
        <v>22208</v>
      </c>
      <c r="K156" s="6" t="s">
        <v>147</v>
      </c>
      <c r="L156" s="6" t="s">
        <v>442</v>
      </c>
      <c r="M156" s="6" t="s">
        <v>1</v>
      </c>
      <c r="N156" s="9">
        <v>43626</v>
      </c>
      <c r="O156" s="6">
        <v>65</v>
      </c>
      <c r="P156" s="9">
        <v>43683</v>
      </c>
      <c r="Q156" s="9">
        <v>43685</v>
      </c>
      <c r="R156" s="6">
        <v>57</v>
      </c>
      <c r="S156" s="6">
        <v>59</v>
      </c>
      <c r="T156" s="6">
        <v>262</v>
      </c>
      <c r="U156" s="6">
        <v>122</v>
      </c>
      <c r="V156" s="1">
        <v>22.4</v>
      </c>
      <c r="W156" s="17">
        <v>22.4</v>
      </c>
      <c r="X156" s="17">
        <v>24.8</v>
      </c>
      <c r="Y156" s="18">
        <v>23.8</v>
      </c>
      <c r="Z156" s="17">
        <v>25.1</v>
      </c>
      <c r="AA156" s="17">
        <v>21.1</v>
      </c>
      <c r="AB156" s="17">
        <v>20.2</v>
      </c>
      <c r="AC156" s="17">
        <v>23.4</v>
      </c>
      <c r="AD156" s="17">
        <v>21.7</v>
      </c>
      <c r="AE156" s="17">
        <v>21.5</v>
      </c>
      <c r="AF156" s="17">
        <v>1.9133333333333333</v>
      </c>
      <c r="AG156" s="17">
        <v>1.9566666666666666</v>
      </c>
      <c r="AH156" s="17">
        <v>104.40666666666667</v>
      </c>
      <c r="AI156" s="17">
        <v>92.83</v>
      </c>
      <c r="AJ156" s="17">
        <v>85.5</v>
      </c>
      <c r="AK156" s="19">
        <v>43757</v>
      </c>
      <c r="AL156" s="1">
        <v>6.7675926400000002</v>
      </c>
      <c r="AM156" s="1">
        <v>27.7</v>
      </c>
      <c r="AN156" s="1">
        <v>61.1</v>
      </c>
      <c r="AO156" s="1">
        <v>7.8</v>
      </c>
      <c r="AP156" s="1">
        <v>104</v>
      </c>
      <c r="AQ156" s="40">
        <v>8.3000000000000007</v>
      </c>
      <c r="AR156" s="40">
        <v>8.3000000000000007</v>
      </c>
      <c r="AS156" s="40">
        <v>3</v>
      </c>
      <c r="AT156" s="40">
        <v>73.400000000000006</v>
      </c>
      <c r="AU156" s="40">
        <v>1.276</v>
      </c>
      <c r="AV156" s="40" t="s">
        <v>435</v>
      </c>
      <c r="AW156" s="40">
        <v>10.119999999999999</v>
      </c>
      <c r="AX156" s="70" t="s">
        <v>435</v>
      </c>
      <c r="AY156" s="70" t="s">
        <v>435</v>
      </c>
      <c r="AZ156" s="70" t="s">
        <v>435</v>
      </c>
      <c r="BA156" s="70" t="s">
        <v>435</v>
      </c>
      <c r="BB156" s="70" t="s">
        <v>435</v>
      </c>
      <c r="BC156" s="70" t="s">
        <v>435</v>
      </c>
      <c r="BD156" s="70" t="s">
        <v>435</v>
      </c>
      <c r="BE156" s="70" t="s">
        <v>435</v>
      </c>
      <c r="BF156" s="70" t="s">
        <v>435</v>
      </c>
      <c r="BG156" s="70" t="s">
        <v>435</v>
      </c>
      <c r="BH156" s="70" t="s">
        <v>435</v>
      </c>
    </row>
    <row r="157" spans="1:60" x14ac:dyDescent="0.25">
      <c r="A157" s="15" t="s">
        <v>295</v>
      </c>
      <c r="B157" s="15">
        <v>2019</v>
      </c>
      <c r="C157" s="6" t="s">
        <v>297</v>
      </c>
      <c r="D157" s="6">
        <v>2</v>
      </c>
      <c r="E157" s="1">
        <v>2</v>
      </c>
      <c r="F157" s="3">
        <v>2</v>
      </c>
      <c r="G157" s="16">
        <v>10</v>
      </c>
      <c r="H157" s="6">
        <v>8</v>
      </c>
      <c r="I157" s="4">
        <v>25</v>
      </c>
      <c r="J157" s="6">
        <v>22210</v>
      </c>
      <c r="K157" s="6" t="s">
        <v>44</v>
      </c>
      <c r="L157" s="6">
        <v>17.460999999999999</v>
      </c>
      <c r="M157" s="6" t="s">
        <v>21</v>
      </c>
      <c r="N157" s="9">
        <v>43626</v>
      </c>
      <c r="O157" s="6">
        <v>58</v>
      </c>
      <c r="P157" s="9">
        <v>43682</v>
      </c>
      <c r="Q157" s="9">
        <v>43684</v>
      </c>
      <c r="R157" s="6">
        <v>56</v>
      </c>
      <c r="S157" s="6">
        <v>58</v>
      </c>
      <c r="T157" s="6">
        <v>238</v>
      </c>
      <c r="U157" s="6">
        <v>133</v>
      </c>
      <c r="V157" s="1">
        <v>21.1</v>
      </c>
      <c r="W157" s="17">
        <v>23</v>
      </c>
      <c r="X157" s="17">
        <v>20.3</v>
      </c>
      <c r="Y157" s="18">
        <v>19.5</v>
      </c>
      <c r="Z157" s="17">
        <v>23</v>
      </c>
      <c r="AA157" s="17">
        <v>19.3</v>
      </c>
      <c r="AB157" s="17">
        <v>21</v>
      </c>
      <c r="AC157" s="17">
        <v>18.2</v>
      </c>
      <c r="AD157" s="17">
        <v>18.5</v>
      </c>
      <c r="AE157" s="17">
        <v>21.8</v>
      </c>
      <c r="AF157" s="17">
        <v>1.9433333333333334</v>
      </c>
      <c r="AG157" s="17">
        <v>1.96</v>
      </c>
      <c r="AH157" s="17">
        <v>80.28</v>
      </c>
      <c r="AI157" s="17">
        <v>93</v>
      </c>
      <c r="AJ157" s="17">
        <v>88.67</v>
      </c>
      <c r="AK157" s="19">
        <v>43757</v>
      </c>
      <c r="AL157" s="1">
        <v>6.4047190399999998</v>
      </c>
      <c r="AM157" s="1">
        <v>28.5</v>
      </c>
      <c r="AN157" s="1">
        <v>54.4</v>
      </c>
      <c r="AO157" s="1">
        <v>7</v>
      </c>
      <c r="AP157" s="1">
        <v>137</v>
      </c>
      <c r="AQ157" s="40">
        <v>8.1</v>
      </c>
      <c r="AR157" s="40">
        <v>9</v>
      </c>
      <c r="AS157" s="40">
        <v>3.7</v>
      </c>
      <c r="AT157" s="40">
        <v>71.7</v>
      </c>
      <c r="AU157" s="40">
        <v>1.2749999999999999</v>
      </c>
      <c r="AV157" s="40">
        <v>59.7</v>
      </c>
      <c r="AW157" s="40">
        <v>9.9700000000000006</v>
      </c>
      <c r="AX157" s="70" t="s">
        <v>435</v>
      </c>
      <c r="AY157" s="70" t="s">
        <v>435</v>
      </c>
      <c r="AZ157" s="70" t="s">
        <v>435</v>
      </c>
      <c r="BA157" s="70" t="s">
        <v>435</v>
      </c>
      <c r="BB157" s="70" t="s">
        <v>435</v>
      </c>
      <c r="BC157" s="70" t="s">
        <v>435</v>
      </c>
      <c r="BD157" s="70" t="s">
        <v>435</v>
      </c>
      <c r="BE157" s="70" t="s">
        <v>435</v>
      </c>
      <c r="BF157" s="70" t="s">
        <v>435</v>
      </c>
      <c r="BG157" s="70" t="s">
        <v>435</v>
      </c>
      <c r="BH157" s="70" t="s">
        <v>435</v>
      </c>
    </row>
    <row r="158" spans="1:60" x14ac:dyDescent="0.25">
      <c r="A158" s="15" t="s">
        <v>295</v>
      </c>
      <c r="B158" s="15">
        <v>2019</v>
      </c>
      <c r="C158" s="6" t="s">
        <v>297</v>
      </c>
      <c r="D158" s="6">
        <v>2</v>
      </c>
      <c r="E158" s="1">
        <v>2</v>
      </c>
      <c r="F158" s="3">
        <v>2</v>
      </c>
      <c r="G158" s="16">
        <v>6</v>
      </c>
      <c r="H158" s="6">
        <v>8</v>
      </c>
      <c r="I158" s="4">
        <v>29</v>
      </c>
      <c r="J158" s="6">
        <v>22206</v>
      </c>
      <c r="K158" s="6" t="s">
        <v>145</v>
      </c>
      <c r="L158" s="6" t="s">
        <v>14</v>
      </c>
      <c r="M158" s="6" t="s">
        <v>22</v>
      </c>
      <c r="N158" s="9">
        <v>43626</v>
      </c>
      <c r="O158" s="6">
        <v>64</v>
      </c>
      <c r="P158" s="9">
        <v>43686</v>
      </c>
      <c r="Q158" s="9">
        <v>43687</v>
      </c>
      <c r="R158" s="6">
        <v>60</v>
      </c>
      <c r="S158" s="6">
        <v>61</v>
      </c>
      <c r="T158" s="6">
        <v>273</v>
      </c>
      <c r="U158" s="6">
        <v>145</v>
      </c>
      <c r="V158" s="1">
        <v>20.6</v>
      </c>
      <c r="W158" s="17">
        <v>23.3</v>
      </c>
      <c r="X158" s="17">
        <v>21.6</v>
      </c>
      <c r="Y158" s="18">
        <v>23.7</v>
      </c>
      <c r="Z158" s="17">
        <v>22.7</v>
      </c>
      <c r="AA158" s="17">
        <v>19.7</v>
      </c>
      <c r="AB158" s="17">
        <v>23</v>
      </c>
      <c r="AC158" s="17">
        <v>19.8</v>
      </c>
      <c r="AD158" s="17">
        <v>21.9</v>
      </c>
      <c r="AE158" s="17">
        <v>21.2</v>
      </c>
      <c r="AF158" s="17">
        <v>1.91</v>
      </c>
      <c r="AG158" s="17">
        <v>1.94</v>
      </c>
      <c r="AH158" s="17">
        <v>86.873333333333335</v>
      </c>
      <c r="AI158" s="17">
        <v>105.5</v>
      </c>
      <c r="AJ158" s="17">
        <v>96</v>
      </c>
      <c r="AK158" s="19">
        <v>43757</v>
      </c>
      <c r="AL158" s="1">
        <v>7.1032507200000001</v>
      </c>
      <c r="AM158" s="1">
        <v>35.200000000000003</v>
      </c>
      <c r="AN158" s="1">
        <v>58.7</v>
      </c>
      <c r="AO158" s="1">
        <v>7.4</v>
      </c>
      <c r="AP158" s="1">
        <v>152</v>
      </c>
      <c r="AQ158" s="40">
        <v>8.3000000000000007</v>
      </c>
      <c r="AR158" s="40">
        <v>9.1999999999999993</v>
      </c>
      <c r="AS158" s="40">
        <v>3.7</v>
      </c>
      <c r="AT158" s="40">
        <v>71.900000000000006</v>
      </c>
      <c r="AU158" s="40">
        <v>1.3</v>
      </c>
      <c r="AV158" s="40">
        <v>60.06</v>
      </c>
      <c r="AW158" s="40">
        <v>10.07</v>
      </c>
      <c r="AX158" s="70" t="s">
        <v>435</v>
      </c>
      <c r="AY158" s="70" t="s">
        <v>435</v>
      </c>
      <c r="AZ158" s="70" t="s">
        <v>435</v>
      </c>
      <c r="BA158" s="70" t="s">
        <v>435</v>
      </c>
      <c r="BB158" s="70" t="s">
        <v>435</v>
      </c>
      <c r="BC158" s="70" t="s">
        <v>435</v>
      </c>
      <c r="BD158" s="70" t="s">
        <v>435</v>
      </c>
      <c r="BE158" s="70" t="s">
        <v>435</v>
      </c>
      <c r="BF158" s="70" t="s">
        <v>435</v>
      </c>
      <c r="BG158" s="70" t="s">
        <v>435</v>
      </c>
      <c r="BH158" s="70" t="s">
        <v>435</v>
      </c>
    </row>
    <row r="159" spans="1:60" x14ac:dyDescent="0.25">
      <c r="A159" s="15" t="s">
        <v>295</v>
      </c>
      <c r="B159" s="15">
        <v>2019</v>
      </c>
      <c r="C159" s="6" t="s">
        <v>297</v>
      </c>
      <c r="D159" s="6">
        <v>2</v>
      </c>
      <c r="E159" s="1">
        <v>2</v>
      </c>
      <c r="F159" s="3">
        <v>2</v>
      </c>
      <c r="G159" s="16">
        <v>5</v>
      </c>
      <c r="H159" s="6">
        <v>8</v>
      </c>
      <c r="I159" s="4">
        <v>33</v>
      </c>
      <c r="J159" s="6">
        <v>22205</v>
      </c>
      <c r="K159" s="6" t="s">
        <v>144</v>
      </c>
      <c r="L159" s="6" t="s">
        <v>12</v>
      </c>
      <c r="M159" s="6" t="s">
        <v>22</v>
      </c>
      <c r="N159" s="9">
        <v>43626</v>
      </c>
      <c r="O159" s="6">
        <v>63</v>
      </c>
      <c r="P159" s="9">
        <v>43682</v>
      </c>
      <c r="Q159" s="9">
        <v>43683</v>
      </c>
      <c r="R159" s="6">
        <v>56</v>
      </c>
      <c r="S159" s="6">
        <v>57</v>
      </c>
      <c r="T159" s="6">
        <v>246</v>
      </c>
      <c r="U159" s="6">
        <v>123</v>
      </c>
      <c r="V159" s="1">
        <v>23.7</v>
      </c>
      <c r="W159" s="17">
        <v>25.2</v>
      </c>
      <c r="X159" s="17">
        <v>25</v>
      </c>
      <c r="Y159" s="18">
        <v>24.1</v>
      </c>
      <c r="Z159" s="17">
        <v>22.9</v>
      </c>
      <c r="AA159" s="17">
        <v>22.5</v>
      </c>
      <c r="AB159" s="17">
        <v>23.7</v>
      </c>
      <c r="AC159" s="17">
        <v>22.6</v>
      </c>
      <c r="AD159" s="17">
        <v>22.6</v>
      </c>
      <c r="AE159" s="17">
        <v>21.7</v>
      </c>
      <c r="AF159" s="17">
        <v>1.8733333333333333</v>
      </c>
      <c r="AG159" s="17">
        <v>1.9333333333333333</v>
      </c>
      <c r="AH159" s="17">
        <v>87.326666666666668</v>
      </c>
      <c r="AI159" s="17">
        <v>105.5</v>
      </c>
      <c r="AJ159" s="17">
        <v>96.83</v>
      </c>
      <c r="AK159" s="19">
        <v>43757</v>
      </c>
      <c r="AL159" s="1">
        <v>7.8607493599999989</v>
      </c>
      <c r="AM159" s="1">
        <v>25.3</v>
      </c>
      <c r="AN159" s="1">
        <v>59.6</v>
      </c>
      <c r="AO159" s="1">
        <v>7.7</v>
      </c>
      <c r="AP159" s="1">
        <v>185</v>
      </c>
      <c r="AQ159" s="40">
        <v>8</v>
      </c>
      <c r="AR159" s="40">
        <v>9.4</v>
      </c>
      <c r="AS159" s="40">
        <v>3.7</v>
      </c>
      <c r="AT159" s="40">
        <v>71.8</v>
      </c>
      <c r="AU159" s="40">
        <v>1.2949999999999999</v>
      </c>
      <c r="AV159" s="40">
        <v>60.7</v>
      </c>
      <c r="AW159" s="40">
        <v>10.07</v>
      </c>
      <c r="AX159" s="70" t="s">
        <v>435</v>
      </c>
      <c r="AY159" s="70" t="s">
        <v>435</v>
      </c>
      <c r="AZ159" s="70" t="s">
        <v>435</v>
      </c>
      <c r="BA159" s="70" t="s">
        <v>435</v>
      </c>
      <c r="BB159" s="70" t="s">
        <v>435</v>
      </c>
      <c r="BC159" s="70" t="s">
        <v>435</v>
      </c>
      <c r="BD159" s="70" t="s">
        <v>435</v>
      </c>
      <c r="BE159" s="70" t="s">
        <v>435</v>
      </c>
      <c r="BF159" s="70" t="s">
        <v>435</v>
      </c>
      <c r="BG159" s="70" t="s">
        <v>435</v>
      </c>
      <c r="BH159" s="70" t="s">
        <v>435</v>
      </c>
    </row>
    <row r="160" spans="1:60" x14ac:dyDescent="0.25">
      <c r="A160" s="15" t="s">
        <v>295</v>
      </c>
      <c r="B160" s="15">
        <v>2019</v>
      </c>
      <c r="C160" s="6" t="s">
        <v>297</v>
      </c>
      <c r="D160" s="6">
        <v>2</v>
      </c>
      <c r="E160" s="1">
        <v>2</v>
      </c>
      <c r="F160" s="3">
        <v>2</v>
      </c>
      <c r="G160" s="16">
        <v>3</v>
      </c>
      <c r="H160" s="6">
        <v>8</v>
      </c>
      <c r="I160" s="4">
        <v>37</v>
      </c>
      <c r="J160" s="6">
        <v>22203</v>
      </c>
      <c r="K160" s="6" t="s">
        <v>142</v>
      </c>
      <c r="L160" s="6" t="s">
        <v>13</v>
      </c>
      <c r="M160" s="6" t="s">
        <v>22</v>
      </c>
      <c r="N160" s="9">
        <v>43626</v>
      </c>
      <c r="O160" s="6">
        <v>66</v>
      </c>
      <c r="P160" s="9">
        <v>43685</v>
      </c>
      <c r="Q160" s="9">
        <v>43686</v>
      </c>
      <c r="R160" s="6">
        <v>59</v>
      </c>
      <c r="S160" s="6">
        <v>60</v>
      </c>
      <c r="T160" s="6">
        <v>283</v>
      </c>
      <c r="U160" s="6">
        <v>137</v>
      </c>
      <c r="V160" s="1">
        <v>24.3</v>
      </c>
      <c r="W160" s="17">
        <v>22.7</v>
      </c>
      <c r="X160" s="17">
        <v>23</v>
      </c>
      <c r="Y160" s="18">
        <v>23.1</v>
      </c>
      <c r="Z160" s="17">
        <v>25.7</v>
      </c>
      <c r="AA160" s="17">
        <v>21.8</v>
      </c>
      <c r="AB160" s="17">
        <v>22.2</v>
      </c>
      <c r="AC160" s="17">
        <v>21.5</v>
      </c>
      <c r="AD160" s="17">
        <v>21.3</v>
      </c>
      <c r="AE160" s="17">
        <v>23.8</v>
      </c>
      <c r="AF160" s="17">
        <v>1.8866666666666665</v>
      </c>
      <c r="AG160" s="17">
        <v>1.94</v>
      </c>
      <c r="AH160" s="17">
        <v>104.58</v>
      </c>
      <c r="AI160" s="17">
        <v>116.83</v>
      </c>
      <c r="AJ160" s="17">
        <v>110.5</v>
      </c>
      <c r="AK160" s="19">
        <v>43757</v>
      </c>
      <c r="AL160" s="1">
        <v>11.126611760000001</v>
      </c>
      <c r="AM160" s="1">
        <v>29.9</v>
      </c>
      <c r="AN160" s="1">
        <v>59.9</v>
      </c>
      <c r="AO160" s="1">
        <v>7.8</v>
      </c>
      <c r="AP160" s="1">
        <v>200</v>
      </c>
      <c r="AQ160" s="40">
        <v>8</v>
      </c>
      <c r="AR160" s="40">
        <v>8.6999999999999993</v>
      </c>
      <c r="AS160" s="40">
        <v>3.5</v>
      </c>
      <c r="AT160" s="40">
        <v>72.2</v>
      </c>
      <c r="AU160" s="40">
        <v>1.2689999999999999</v>
      </c>
      <c r="AV160" s="40">
        <v>59.4</v>
      </c>
      <c r="AW160" s="40">
        <v>9.9499999999999993</v>
      </c>
      <c r="AX160" s="70" t="s">
        <v>435</v>
      </c>
      <c r="AY160" s="70" t="s">
        <v>435</v>
      </c>
      <c r="AZ160" s="70" t="s">
        <v>435</v>
      </c>
      <c r="BA160" s="70" t="s">
        <v>435</v>
      </c>
      <c r="BB160" s="70" t="s">
        <v>435</v>
      </c>
      <c r="BC160" s="70" t="s">
        <v>435</v>
      </c>
      <c r="BD160" s="70" t="s">
        <v>435</v>
      </c>
      <c r="BE160" s="70" t="s">
        <v>435</v>
      </c>
      <c r="BF160" s="70" t="s">
        <v>435</v>
      </c>
      <c r="BG160" s="70" t="s">
        <v>435</v>
      </c>
      <c r="BH160" s="70" t="s">
        <v>435</v>
      </c>
    </row>
    <row r="161" spans="1:60" x14ac:dyDescent="0.25">
      <c r="A161" s="15" t="s">
        <v>295</v>
      </c>
      <c r="B161" s="15">
        <v>2019</v>
      </c>
      <c r="C161" s="6" t="s">
        <v>297</v>
      </c>
      <c r="D161" s="6">
        <v>2</v>
      </c>
      <c r="E161" s="1">
        <v>2</v>
      </c>
      <c r="F161" s="3">
        <v>2</v>
      </c>
      <c r="G161" s="16">
        <v>9</v>
      </c>
      <c r="H161" s="6">
        <v>8</v>
      </c>
      <c r="I161" s="4">
        <v>41</v>
      </c>
      <c r="J161" s="6">
        <v>22209</v>
      </c>
      <c r="K161" s="6" t="s">
        <v>148</v>
      </c>
      <c r="L161" s="6" t="s">
        <v>440</v>
      </c>
      <c r="M161" s="6" t="s">
        <v>21</v>
      </c>
      <c r="N161" s="9">
        <v>43626</v>
      </c>
      <c r="O161" s="6">
        <v>63</v>
      </c>
      <c r="P161" s="9">
        <v>43682</v>
      </c>
      <c r="Q161" s="9">
        <v>43683</v>
      </c>
      <c r="R161" s="6">
        <v>56</v>
      </c>
      <c r="S161" s="6">
        <v>57</v>
      </c>
      <c r="T161" s="6">
        <v>231</v>
      </c>
      <c r="U161" s="6">
        <v>133</v>
      </c>
      <c r="V161" s="1">
        <v>22.3</v>
      </c>
      <c r="W161" s="17">
        <v>21.3</v>
      </c>
      <c r="X161" s="17">
        <v>23.9</v>
      </c>
      <c r="Y161" s="18">
        <v>25.9</v>
      </c>
      <c r="Z161" s="17">
        <v>21.8</v>
      </c>
      <c r="AA161" s="17">
        <v>20.2</v>
      </c>
      <c r="AB161" s="17">
        <v>20.8</v>
      </c>
      <c r="AC161" s="17">
        <v>22.9</v>
      </c>
      <c r="AD161" s="17">
        <v>22.2</v>
      </c>
      <c r="AE161" s="17">
        <v>18.899999999999999</v>
      </c>
      <c r="AF161" s="17">
        <v>1.9166666666666665</v>
      </c>
      <c r="AG161" s="17">
        <v>1.9433333333333334</v>
      </c>
      <c r="AH161" s="17">
        <v>101.97666666666666</v>
      </c>
      <c r="AI161" s="17">
        <v>107</v>
      </c>
      <c r="AJ161" s="17">
        <v>98.67</v>
      </c>
      <c r="AK161" s="19">
        <v>43757</v>
      </c>
      <c r="AL161" s="1">
        <v>9.9880958399999997</v>
      </c>
      <c r="AM161" s="1">
        <v>30.6</v>
      </c>
      <c r="AN161" s="1">
        <v>48.5</v>
      </c>
      <c r="AO161" s="1">
        <v>7.2</v>
      </c>
      <c r="AP161" s="1">
        <v>233</v>
      </c>
      <c r="AQ161" s="40">
        <v>8.3000000000000007</v>
      </c>
      <c r="AR161" s="40">
        <v>7.7</v>
      </c>
      <c r="AS161" s="40">
        <v>3.2</v>
      </c>
      <c r="AT161" s="40">
        <v>73.3</v>
      </c>
      <c r="AU161" s="40">
        <v>1.2529999999999999</v>
      </c>
      <c r="AV161" s="40" t="s">
        <v>435</v>
      </c>
      <c r="AW161" s="40">
        <v>10.029999999999999</v>
      </c>
      <c r="AX161" s="70" t="s">
        <v>435</v>
      </c>
      <c r="AY161" s="70" t="s">
        <v>435</v>
      </c>
      <c r="AZ161" s="70" t="s">
        <v>435</v>
      </c>
      <c r="BA161" s="70" t="s">
        <v>435</v>
      </c>
      <c r="BB161" s="70" t="s">
        <v>435</v>
      </c>
      <c r="BC161" s="70" t="s">
        <v>435</v>
      </c>
      <c r="BD161" s="70" t="s">
        <v>435</v>
      </c>
      <c r="BE161" s="70" t="s">
        <v>435</v>
      </c>
      <c r="BF161" s="70" t="s">
        <v>435</v>
      </c>
      <c r="BG161" s="70" t="s">
        <v>435</v>
      </c>
      <c r="BH161" s="70" t="s">
        <v>435</v>
      </c>
    </row>
    <row r="162" spans="1:60" x14ac:dyDescent="0.25">
      <c r="A162" s="15" t="s">
        <v>295</v>
      </c>
      <c r="B162" s="15">
        <v>2019</v>
      </c>
      <c r="C162" s="6" t="s">
        <v>297</v>
      </c>
      <c r="D162" s="6">
        <v>2</v>
      </c>
      <c r="E162" s="1">
        <v>3</v>
      </c>
      <c r="F162" s="3">
        <v>2</v>
      </c>
      <c r="G162" s="16">
        <v>2</v>
      </c>
      <c r="H162" s="6">
        <v>10</v>
      </c>
      <c r="I162" s="4">
        <v>5</v>
      </c>
      <c r="J162" s="6">
        <v>23202</v>
      </c>
      <c r="K162" s="6" t="s">
        <v>159</v>
      </c>
      <c r="L162" s="6" t="s">
        <v>16</v>
      </c>
      <c r="M162" s="6" t="s">
        <v>22</v>
      </c>
      <c r="N162" s="9">
        <v>43626</v>
      </c>
      <c r="O162" s="6">
        <v>56</v>
      </c>
      <c r="P162" s="9">
        <v>43684</v>
      </c>
      <c r="Q162" s="9">
        <v>43685</v>
      </c>
      <c r="R162" s="6">
        <v>58</v>
      </c>
      <c r="S162" s="6">
        <v>59</v>
      </c>
      <c r="T162" s="6">
        <v>248</v>
      </c>
      <c r="U162" s="6">
        <v>123</v>
      </c>
      <c r="V162" s="1">
        <v>25.3</v>
      </c>
      <c r="W162" s="17">
        <v>28.5</v>
      </c>
      <c r="X162" s="17">
        <v>23.8</v>
      </c>
      <c r="Y162" s="18">
        <v>26.6</v>
      </c>
      <c r="Z162" s="17">
        <v>28.8</v>
      </c>
      <c r="AA162" s="17">
        <v>24.3</v>
      </c>
      <c r="AB162" s="17">
        <v>26.6</v>
      </c>
      <c r="AC162" s="17">
        <v>22.4</v>
      </c>
      <c r="AD162" s="17">
        <v>25.4</v>
      </c>
      <c r="AE162" s="17">
        <v>25.5</v>
      </c>
      <c r="AF162" s="17">
        <v>1.8966666666666665</v>
      </c>
      <c r="AG162" s="17">
        <v>1.9533333333333334</v>
      </c>
      <c r="AH162" s="17">
        <v>99.88</v>
      </c>
      <c r="AI162" s="17">
        <v>118.67</v>
      </c>
      <c r="AJ162" s="17">
        <v>107.83</v>
      </c>
      <c r="AK162" s="19">
        <v>43757</v>
      </c>
      <c r="AL162" s="1">
        <v>9.3439952000000002</v>
      </c>
      <c r="AM162" s="1">
        <v>33.200000000000003</v>
      </c>
      <c r="AN162" s="1">
        <v>56</v>
      </c>
      <c r="AO162" s="1">
        <v>8</v>
      </c>
      <c r="AP162" s="1">
        <v>10</v>
      </c>
      <c r="AQ162" s="40">
        <v>8.4</v>
      </c>
      <c r="AR162" s="40">
        <v>8.8000000000000007</v>
      </c>
      <c r="AS162" s="40">
        <v>3.5</v>
      </c>
      <c r="AT162" s="40">
        <v>72.3</v>
      </c>
      <c r="AU162" s="40">
        <v>1.2829999999999999</v>
      </c>
      <c r="AV162" s="40" t="s">
        <v>435</v>
      </c>
      <c r="AW162" s="40">
        <v>10.07</v>
      </c>
      <c r="AX162" s="70" t="s">
        <v>435</v>
      </c>
      <c r="AY162" s="70" t="s">
        <v>435</v>
      </c>
      <c r="AZ162" s="70" t="s">
        <v>435</v>
      </c>
      <c r="BA162" s="70" t="s">
        <v>435</v>
      </c>
      <c r="BB162" s="70" t="s">
        <v>435</v>
      </c>
      <c r="BC162" s="70" t="s">
        <v>435</v>
      </c>
      <c r="BD162" s="70" t="s">
        <v>435</v>
      </c>
      <c r="BE162" s="70" t="s">
        <v>435</v>
      </c>
      <c r="BF162" s="70" t="s">
        <v>435</v>
      </c>
      <c r="BG162" s="70" t="s">
        <v>435</v>
      </c>
      <c r="BH162" s="70" t="s">
        <v>435</v>
      </c>
    </row>
    <row r="163" spans="1:60" x14ac:dyDescent="0.25">
      <c r="A163" s="15" t="s">
        <v>295</v>
      </c>
      <c r="B163" s="15">
        <v>2019</v>
      </c>
      <c r="C163" s="6" t="s">
        <v>297</v>
      </c>
      <c r="D163" s="6">
        <v>2</v>
      </c>
      <c r="E163" s="1">
        <v>3</v>
      </c>
      <c r="F163" s="3">
        <v>2</v>
      </c>
      <c r="G163" s="16">
        <v>5</v>
      </c>
      <c r="H163" s="6">
        <v>10</v>
      </c>
      <c r="I163" s="4">
        <v>9</v>
      </c>
      <c r="J163" s="6">
        <v>23205</v>
      </c>
      <c r="K163" s="6" t="s">
        <v>162</v>
      </c>
      <c r="L163" s="6" t="s">
        <v>12</v>
      </c>
      <c r="M163" s="6" t="s">
        <v>22</v>
      </c>
      <c r="N163" s="9">
        <v>43626</v>
      </c>
      <c r="O163" s="6">
        <v>58</v>
      </c>
      <c r="P163" s="9">
        <v>43681</v>
      </c>
      <c r="Q163" s="9">
        <v>43682</v>
      </c>
      <c r="R163" s="6">
        <v>55</v>
      </c>
      <c r="S163" s="6">
        <v>56</v>
      </c>
      <c r="T163" s="6">
        <v>235</v>
      </c>
      <c r="U163" s="6">
        <v>109</v>
      </c>
      <c r="V163" s="1">
        <v>24.1</v>
      </c>
      <c r="W163" s="17">
        <v>22.4</v>
      </c>
      <c r="X163" s="17">
        <v>23.2</v>
      </c>
      <c r="Y163" s="18">
        <v>25.9</v>
      </c>
      <c r="Z163" s="17">
        <v>21</v>
      </c>
      <c r="AA163" s="17">
        <v>21.3</v>
      </c>
      <c r="AB163" s="17">
        <v>20.2</v>
      </c>
      <c r="AC163" s="17">
        <v>21.7</v>
      </c>
      <c r="AD163" s="17">
        <v>24.2</v>
      </c>
      <c r="AE163" s="17">
        <v>20</v>
      </c>
      <c r="AF163" s="17">
        <v>1.9033333333333333</v>
      </c>
      <c r="AG163" s="17">
        <v>1.94</v>
      </c>
      <c r="AH163" s="17">
        <v>91.7</v>
      </c>
      <c r="AI163" s="17">
        <v>104.33</v>
      </c>
      <c r="AJ163" s="17">
        <v>99.33</v>
      </c>
      <c r="AK163" s="19">
        <v>43757</v>
      </c>
      <c r="AL163" s="1">
        <v>7.20304096</v>
      </c>
      <c r="AM163" s="1">
        <v>24.8</v>
      </c>
      <c r="AN163" s="1">
        <v>58.8</v>
      </c>
      <c r="AO163" s="1">
        <v>8.4</v>
      </c>
      <c r="AP163" s="1">
        <v>39</v>
      </c>
      <c r="AQ163" s="40">
        <v>8</v>
      </c>
      <c r="AR163" s="40">
        <v>7.9</v>
      </c>
      <c r="AS163" s="40">
        <v>3.5</v>
      </c>
      <c r="AT163" s="40">
        <v>73.099999999999994</v>
      </c>
      <c r="AU163" s="40">
        <v>1.278</v>
      </c>
      <c r="AV163" s="40">
        <v>59.8</v>
      </c>
      <c r="AW163" s="40">
        <v>10.1</v>
      </c>
      <c r="AX163" s="70" t="s">
        <v>435</v>
      </c>
      <c r="AY163" s="70" t="s">
        <v>435</v>
      </c>
      <c r="AZ163" s="70" t="s">
        <v>435</v>
      </c>
      <c r="BA163" s="70" t="s">
        <v>435</v>
      </c>
      <c r="BB163" s="70" t="s">
        <v>435</v>
      </c>
      <c r="BC163" s="70" t="s">
        <v>435</v>
      </c>
      <c r="BD163" s="70" t="s">
        <v>435</v>
      </c>
      <c r="BE163" s="70" t="s">
        <v>435</v>
      </c>
      <c r="BF163" s="70" t="s">
        <v>435</v>
      </c>
      <c r="BG163" s="70" t="s">
        <v>435</v>
      </c>
      <c r="BH163" s="70" t="s">
        <v>435</v>
      </c>
    </row>
    <row r="164" spans="1:60" x14ac:dyDescent="0.25">
      <c r="A164" s="15" t="s">
        <v>295</v>
      </c>
      <c r="B164" s="15">
        <v>2019</v>
      </c>
      <c r="C164" s="6" t="s">
        <v>297</v>
      </c>
      <c r="D164" s="6">
        <v>2</v>
      </c>
      <c r="E164" s="1">
        <v>3</v>
      </c>
      <c r="F164" s="3">
        <v>2</v>
      </c>
      <c r="G164" s="16">
        <v>3</v>
      </c>
      <c r="H164" s="6">
        <v>10</v>
      </c>
      <c r="I164" s="4">
        <v>13</v>
      </c>
      <c r="J164" s="6">
        <v>23203</v>
      </c>
      <c r="K164" s="6" t="s">
        <v>160</v>
      </c>
      <c r="L164" s="6" t="s">
        <v>13</v>
      </c>
      <c r="M164" s="6" t="s">
        <v>22</v>
      </c>
      <c r="N164" s="9">
        <v>43626</v>
      </c>
      <c r="O164" s="6">
        <v>69</v>
      </c>
      <c r="P164" s="9">
        <v>43685</v>
      </c>
      <c r="Q164" s="9">
        <v>43686</v>
      </c>
      <c r="R164" s="6">
        <v>59</v>
      </c>
      <c r="S164" s="6">
        <v>60</v>
      </c>
      <c r="T164" s="6">
        <v>291</v>
      </c>
      <c r="U164" s="6">
        <v>129</v>
      </c>
      <c r="V164" s="1">
        <v>23.9</v>
      </c>
      <c r="W164" s="17">
        <v>22.2</v>
      </c>
      <c r="X164" s="17">
        <v>21.2</v>
      </c>
      <c r="Y164" s="18">
        <v>22.5</v>
      </c>
      <c r="Z164" s="17">
        <v>23.6</v>
      </c>
      <c r="AA164" s="17">
        <v>22.8</v>
      </c>
      <c r="AB164" s="17">
        <v>20.5</v>
      </c>
      <c r="AC164" s="17">
        <v>19.8</v>
      </c>
      <c r="AD164" s="17">
        <v>21.2</v>
      </c>
      <c r="AE164" s="17">
        <v>21.7</v>
      </c>
      <c r="AF164" s="17">
        <v>1.9033333333333333</v>
      </c>
      <c r="AG164" s="17">
        <v>1.9533333333333334</v>
      </c>
      <c r="AH164" s="17">
        <v>91.83</v>
      </c>
      <c r="AI164" s="17">
        <v>100</v>
      </c>
      <c r="AJ164" s="17">
        <v>92.5</v>
      </c>
      <c r="AK164" s="19">
        <v>43757</v>
      </c>
      <c r="AL164" s="1">
        <v>8.7225741600000006</v>
      </c>
      <c r="AM164" s="1">
        <v>28.9</v>
      </c>
      <c r="AN164" s="1">
        <v>56.3</v>
      </c>
      <c r="AO164" s="1">
        <v>8.1999999999999993</v>
      </c>
      <c r="AP164" s="1">
        <v>58</v>
      </c>
      <c r="AQ164" s="40">
        <v>8.3000000000000007</v>
      </c>
      <c r="AR164" s="40">
        <v>8.1999999999999993</v>
      </c>
      <c r="AS164" s="40">
        <v>3.4</v>
      </c>
      <c r="AT164" s="40">
        <v>72.900000000000006</v>
      </c>
      <c r="AU164" s="40">
        <v>1.2769999999999999</v>
      </c>
      <c r="AV164" s="40">
        <v>59.5</v>
      </c>
      <c r="AW164" s="40">
        <v>10.050000000000001</v>
      </c>
      <c r="AX164" s="70" t="s">
        <v>435</v>
      </c>
      <c r="AY164" s="70" t="s">
        <v>435</v>
      </c>
      <c r="AZ164" s="70" t="s">
        <v>435</v>
      </c>
      <c r="BA164" s="70" t="s">
        <v>435</v>
      </c>
      <c r="BB164" s="70" t="s">
        <v>435</v>
      </c>
      <c r="BC164" s="70" t="s">
        <v>435</v>
      </c>
      <c r="BD164" s="70" t="s">
        <v>435</v>
      </c>
      <c r="BE164" s="70" t="s">
        <v>435</v>
      </c>
      <c r="BF164" s="70" t="s">
        <v>435</v>
      </c>
      <c r="BG164" s="70" t="s">
        <v>435</v>
      </c>
      <c r="BH164" s="70" t="s">
        <v>435</v>
      </c>
    </row>
    <row r="165" spans="1:60" x14ac:dyDescent="0.25">
      <c r="A165" s="15" t="s">
        <v>295</v>
      </c>
      <c r="B165" s="15">
        <v>2019</v>
      </c>
      <c r="C165" s="6" t="s">
        <v>297</v>
      </c>
      <c r="D165" s="6">
        <v>2</v>
      </c>
      <c r="E165" s="1">
        <v>3</v>
      </c>
      <c r="F165" s="3">
        <v>2</v>
      </c>
      <c r="G165" s="16">
        <v>1</v>
      </c>
      <c r="H165" s="6">
        <v>10</v>
      </c>
      <c r="I165" s="4">
        <v>17</v>
      </c>
      <c r="J165" s="6">
        <v>23201</v>
      </c>
      <c r="K165" s="6" t="s">
        <v>158</v>
      </c>
      <c r="L165" s="6" t="s">
        <v>18</v>
      </c>
      <c r="M165" s="6" t="s">
        <v>22</v>
      </c>
      <c r="N165" s="9">
        <v>43626</v>
      </c>
      <c r="O165" s="6">
        <v>69</v>
      </c>
      <c r="P165" s="9">
        <v>43685</v>
      </c>
      <c r="Q165" s="9">
        <v>43686</v>
      </c>
      <c r="R165" s="6">
        <v>59</v>
      </c>
      <c r="S165" s="6">
        <v>60</v>
      </c>
      <c r="T165" s="6">
        <v>241</v>
      </c>
      <c r="U165" s="6">
        <v>119</v>
      </c>
      <c r="V165" s="1">
        <v>23.2</v>
      </c>
      <c r="W165" s="17">
        <v>22.5</v>
      </c>
      <c r="X165" s="17">
        <v>20.6</v>
      </c>
      <c r="Y165" s="18">
        <v>24.5</v>
      </c>
      <c r="Z165" s="17">
        <v>23.8</v>
      </c>
      <c r="AA165" s="17">
        <v>21.9</v>
      </c>
      <c r="AB165" s="17">
        <v>20.8</v>
      </c>
      <c r="AC165" s="17">
        <v>19.2</v>
      </c>
      <c r="AD165" s="17">
        <v>22.9</v>
      </c>
      <c r="AE165" s="17">
        <v>22</v>
      </c>
      <c r="AF165" s="17">
        <v>1.9033333333333333</v>
      </c>
      <c r="AG165" s="17">
        <v>1.95</v>
      </c>
      <c r="AH165" s="17">
        <v>105.00333333333333</v>
      </c>
      <c r="AI165" s="17">
        <v>98.5</v>
      </c>
      <c r="AJ165" s="17">
        <v>93.5</v>
      </c>
      <c r="AK165" s="19">
        <v>43757</v>
      </c>
      <c r="AL165" s="1">
        <v>9.7068687999999987</v>
      </c>
      <c r="AM165" s="1">
        <v>35</v>
      </c>
      <c r="AN165" s="1">
        <v>52.4</v>
      </c>
      <c r="AO165" s="1">
        <v>8</v>
      </c>
      <c r="AP165" s="1">
        <v>87</v>
      </c>
      <c r="AQ165" s="40">
        <v>8.1999999999999993</v>
      </c>
      <c r="AR165" s="40">
        <v>7.2</v>
      </c>
      <c r="AS165" s="40">
        <v>3.3</v>
      </c>
      <c r="AT165" s="40">
        <v>73.7</v>
      </c>
      <c r="AU165" s="40">
        <v>1.258</v>
      </c>
      <c r="AV165" s="40">
        <v>59</v>
      </c>
      <c r="AW165" s="40">
        <v>10.050000000000001</v>
      </c>
      <c r="AX165" s="70" t="s">
        <v>435</v>
      </c>
      <c r="AY165" s="70" t="s">
        <v>435</v>
      </c>
      <c r="AZ165" s="70" t="s">
        <v>435</v>
      </c>
      <c r="BA165" s="70" t="s">
        <v>435</v>
      </c>
      <c r="BB165" s="70" t="s">
        <v>435</v>
      </c>
      <c r="BC165" s="70" t="s">
        <v>435</v>
      </c>
      <c r="BD165" s="70" t="s">
        <v>435</v>
      </c>
      <c r="BE165" s="70" t="s">
        <v>435</v>
      </c>
      <c r="BF165" s="70" t="s">
        <v>435</v>
      </c>
      <c r="BG165" s="70" t="s">
        <v>435</v>
      </c>
      <c r="BH165" s="70" t="s">
        <v>435</v>
      </c>
    </row>
    <row r="166" spans="1:60" x14ac:dyDescent="0.25">
      <c r="A166" s="15" t="s">
        <v>295</v>
      </c>
      <c r="B166" s="15">
        <v>2019</v>
      </c>
      <c r="C166" s="6" t="s">
        <v>297</v>
      </c>
      <c r="D166" s="6">
        <v>2</v>
      </c>
      <c r="E166" s="1">
        <v>3</v>
      </c>
      <c r="F166" s="3">
        <v>2</v>
      </c>
      <c r="G166" s="16">
        <v>4</v>
      </c>
      <c r="H166" s="6">
        <v>10</v>
      </c>
      <c r="I166" s="4">
        <v>21</v>
      </c>
      <c r="J166" s="6">
        <v>23204</v>
      </c>
      <c r="K166" s="6" t="s">
        <v>161</v>
      </c>
      <c r="L166" s="6" t="s">
        <v>17</v>
      </c>
      <c r="M166" s="6" t="s">
        <v>22</v>
      </c>
      <c r="N166" s="9">
        <v>43626</v>
      </c>
      <c r="O166" s="6">
        <v>69</v>
      </c>
      <c r="P166" s="9">
        <v>43685</v>
      </c>
      <c r="Q166" s="9">
        <v>43686</v>
      </c>
      <c r="R166" s="6">
        <v>59</v>
      </c>
      <c r="S166" s="6">
        <v>60</v>
      </c>
      <c r="T166" s="6">
        <v>280</v>
      </c>
      <c r="U166" s="6">
        <v>143</v>
      </c>
      <c r="V166" s="1">
        <v>24.4</v>
      </c>
      <c r="W166" s="17">
        <v>21.6</v>
      </c>
      <c r="X166" s="17">
        <v>22.2</v>
      </c>
      <c r="Y166" s="18">
        <v>23.6</v>
      </c>
      <c r="Z166" s="17">
        <v>22.1</v>
      </c>
      <c r="AA166" s="17">
        <v>23</v>
      </c>
      <c r="AB166" s="17">
        <v>19.899999999999999</v>
      </c>
      <c r="AC166" s="17">
        <v>21</v>
      </c>
      <c r="AD166" s="17">
        <v>22.9</v>
      </c>
      <c r="AE166" s="17">
        <v>20.399999999999999</v>
      </c>
      <c r="AF166" s="17">
        <v>1.8666666666666667</v>
      </c>
      <c r="AG166" s="17">
        <v>1.94</v>
      </c>
      <c r="AH166" s="17">
        <v>97.743333333333325</v>
      </c>
      <c r="AI166" s="17">
        <v>94</v>
      </c>
      <c r="AJ166" s="17">
        <v>78</v>
      </c>
      <c r="AK166" s="19">
        <v>43757</v>
      </c>
      <c r="AL166" s="1">
        <v>10.922495359999999</v>
      </c>
      <c r="AM166" s="1">
        <v>30</v>
      </c>
      <c r="AN166" s="1">
        <v>54.8</v>
      </c>
      <c r="AO166" s="1">
        <v>8.1999999999999993</v>
      </c>
      <c r="AP166" s="1">
        <v>106</v>
      </c>
      <c r="AQ166" s="40">
        <v>8</v>
      </c>
      <c r="AR166" s="40">
        <v>8.1999999999999993</v>
      </c>
      <c r="AS166" s="40">
        <v>3.3</v>
      </c>
      <c r="AT166" s="40">
        <v>72.7</v>
      </c>
      <c r="AU166" s="40">
        <v>1.252</v>
      </c>
      <c r="AV166" s="40">
        <v>59.5</v>
      </c>
      <c r="AW166" s="40">
        <v>9.9600000000000009</v>
      </c>
      <c r="AX166" s="70" t="s">
        <v>435</v>
      </c>
      <c r="AY166" s="70" t="s">
        <v>435</v>
      </c>
      <c r="AZ166" s="70" t="s">
        <v>435</v>
      </c>
      <c r="BA166" s="70" t="s">
        <v>435</v>
      </c>
      <c r="BB166" s="70" t="s">
        <v>435</v>
      </c>
      <c r="BC166" s="70" t="s">
        <v>435</v>
      </c>
      <c r="BD166" s="70" t="s">
        <v>435</v>
      </c>
      <c r="BE166" s="70" t="s">
        <v>435</v>
      </c>
      <c r="BF166" s="70" t="s">
        <v>435</v>
      </c>
      <c r="BG166" s="70" t="s">
        <v>435</v>
      </c>
      <c r="BH166" s="70" t="s">
        <v>435</v>
      </c>
    </row>
    <row r="167" spans="1:60" x14ac:dyDescent="0.25">
      <c r="A167" s="15" t="s">
        <v>295</v>
      </c>
      <c r="B167" s="15">
        <v>2019</v>
      </c>
      <c r="C167" s="6" t="s">
        <v>297</v>
      </c>
      <c r="D167" s="6">
        <v>2</v>
      </c>
      <c r="E167" s="1">
        <v>3</v>
      </c>
      <c r="F167" s="3">
        <v>2</v>
      </c>
      <c r="G167" s="16">
        <v>8</v>
      </c>
      <c r="H167" s="6">
        <v>10</v>
      </c>
      <c r="I167" s="4">
        <v>25</v>
      </c>
      <c r="J167" s="6">
        <v>23208</v>
      </c>
      <c r="K167" s="6" t="s">
        <v>165</v>
      </c>
      <c r="L167" s="6" t="s">
        <v>442</v>
      </c>
      <c r="M167" s="6" t="s">
        <v>1</v>
      </c>
      <c r="N167" s="9">
        <v>43626</v>
      </c>
      <c r="O167" s="6">
        <v>68</v>
      </c>
      <c r="P167" s="9">
        <v>43682</v>
      </c>
      <c r="Q167" s="9">
        <v>43683</v>
      </c>
      <c r="R167" s="6">
        <v>56</v>
      </c>
      <c r="S167" s="6">
        <v>57</v>
      </c>
      <c r="T167" s="6">
        <v>272</v>
      </c>
      <c r="U167" s="6">
        <v>128</v>
      </c>
      <c r="V167" s="1">
        <v>24.4</v>
      </c>
      <c r="W167" s="17">
        <v>22.1</v>
      </c>
      <c r="X167" s="17">
        <v>24.1</v>
      </c>
      <c r="Y167" s="18">
        <v>24.2</v>
      </c>
      <c r="Z167" s="17">
        <v>23.3</v>
      </c>
      <c r="AA167" s="17">
        <v>20.7</v>
      </c>
      <c r="AB167" s="17">
        <v>20</v>
      </c>
      <c r="AC167" s="17">
        <v>20.9</v>
      </c>
      <c r="AD167" s="17">
        <v>21.3</v>
      </c>
      <c r="AE167" s="17">
        <v>20.3</v>
      </c>
      <c r="AF167" s="17">
        <v>1.91</v>
      </c>
      <c r="AG167" s="17">
        <v>1.9466666666666665</v>
      </c>
      <c r="AH167" s="17">
        <v>90.783333333333331</v>
      </c>
      <c r="AI167" s="17">
        <v>104.17</v>
      </c>
      <c r="AJ167" s="17">
        <v>99</v>
      </c>
      <c r="AK167" s="19">
        <v>43757</v>
      </c>
      <c r="AL167" s="1">
        <v>10.119637519999999</v>
      </c>
      <c r="AM167" s="1">
        <v>26.6</v>
      </c>
      <c r="AN167" s="1">
        <v>60.9</v>
      </c>
      <c r="AO167" s="1">
        <v>7.6</v>
      </c>
      <c r="AP167" s="1">
        <v>135</v>
      </c>
      <c r="AQ167" s="40">
        <v>8.1999999999999993</v>
      </c>
      <c r="AR167" s="40">
        <v>7</v>
      </c>
      <c r="AS167" s="40">
        <v>3.2</v>
      </c>
      <c r="AT167" s="40">
        <v>73.8</v>
      </c>
      <c r="AU167" s="40">
        <v>1.2350000000000001</v>
      </c>
      <c r="AV167" s="40">
        <v>57.2</v>
      </c>
      <c r="AW167" s="40">
        <v>10</v>
      </c>
      <c r="AX167" s="70" t="s">
        <v>435</v>
      </c>
      <c r="AY167" s="70" t="s">
        <v>435</v>
      </c>
      <c r="AZ167" s="70" t="s">
        <v>435</v>
      </c>
      <c r="BA167" s="70" t="s">
        <v>435</v>
      </c>
      <c r="BB167" s="70" t="s">
        <v>435</v>
      </c>
      <c r="BC167" s="70" t="s">
        <v>435</v>
      </c>
      <c r="BD167" s="70" t="s">
        <v>435</v>
      </c>
      <c r="BE167" s="70" t="s">
        <v>435</v>
      </c>
      <c r="BF167" s="70" t="s">
        <v>435</v>
      </c>
      <c r="BG167" s="70" t="s">
        <v>435</v>
      </c>
      <c r="BH167" s="70" t="s">
        <v>435</v>
      </c>
    </row>
    <row r="168" spans="1:60" x14ac:dyDescent="0.25">
      <c r="A168" s="15" t="s">
        <v>295</v>
      </c>
      <c r="B168" s="15">
        <v>2019</v>
      </c>
      <c r="C168" s="6" t="s">
        <v>297</v>
      </c>
      <c r="D168" s="6">
        <v>2</v>
      </c>
      <c r="E168" s="1">
        <v>3</v>
      </c>
      <c r="F168" s="3">
        <v>2</v>
      </c>
      <c r="G168" s="16">
        <v>9</v>
      </c>
      <c r="H168" s="6">
        <v>10</v>
      </c>
      <c r="I168" s="4">
        <v>29</v>
      </c>
      <c r="J168" s="6">
        <v>23209</v>
      </c>
      <c r="K168" s="6" t="s">
        <v>166</v>
      </c>
      <c r="L168" s="6" t="s">
        <v>440</v>
      </c>
      <c r="M168" s="6" t="s">
        <v>21</v>
      </c>
      <c r="N168" s="9">
        <v>43626</v>
      </c>
      <c r="O168" s="6">
        <v>62</v>
      </c>
      <c r="P168" s="9">
        <v>43682</v>
      </c>
      <c r="Q168" s="9">
        <v>43682</v>
      </c>
      <c r="R168" s="6">
        <v>56</v>
      </c>
      <c r="S168" s="6">
        <v>56</v>
      </c>
      <c r="T168" s="6">
        <v>230</v>
      </c>
      <c r="U168" s="6">
        <v>138</v>
      </c>
      <c r="V168" s="1">
        <v>19.5</v>
      </c>
      <c r="W168" s="17">
        <v>21.9</v>
      </c>
      <c r="X168" s="17">
        <v>19.3</v>
      </c>
      <c r="Y168" s="18">
        <v>21.2</v>
      </c>
      <c r="Z168" s="17">
        <v>24.5</v>
      </c>
      <c r="AA168" s="17">
        <v>18</v>
      </c>
      <c r="AB168" s="17">
        <v>19.399999999999999</v>
      </c>
      <c r="AC168" s="17">
        <v>17.7</v>
      </c>
      <c r="AD168" s="17">
        <v>18.899999999999999</v>
      </c>
      <c r="AE168" s="17">
        <v>21</v>
      </c>
      <c r="AF168" s="17">
        <v>1.9133333333333333</v>
      </c>
      <c r="AG168" s="17">
        <v>1.9366666666666665</v>
      </c>
      <c r="AH168" s="17">
        <v>87.483333333333334</v>
      </c>
      <c r="AI168" s="17">
        <v>109.33</v>
      </c>
      <c r="AJ168" s="17">
        <v>96.83</v>
      </c>
      <c r="AK168" s="19">
        <v>43757</v>
      </c>
      <c r="AL168" s="1">
        <v>9.9291288800000004</v>
      </c>
      <c r="AM168" s="1">
        <v>32.700000000000003</v>
      </c>
      <c r="AN168" s="1">
        <v>49.6</v>
      </c>
      <c r="AO168" s="1">
        <v>6.3</v>
      </c>
      <c r="AP168" s="1">
        <v>154</v>
      </c>
      <c r="AQ168" s="40">
        <v>8</v>
      </c>
      <c r="AR168" s="40">
        <v>9.1</v>
      </c>
      <c r="AS168" s="40">
        <v>4.7</v>
      </c>
      <c r="AT168" s="40">
        <v>69.8</v>
      </c>
      <c r="AU168" s="40">
        <v>1.1459999999999999</v>
      </c>
      <c r="AV168" s="40">
        <v>51.1</v>
      </c>
      <c r="AW168" s="40">
        <v>9.59</v>
      </c>
      <c r="AX168" s="70" t="s">
        <v>435</v>
      </c>
      <c r="AY168" s="70" t="s">
        <v>435</v>
      </c>
      <c r="AZ168" s="70" t="s">
        <v>435</v>
      </c>
      <c r="BA168" s="70" t="s">
        <v>435</v>
      </c>
      <c r="BB168" s="70" t="s">
        <v>435</v>
      </c>
      <c r="BC168" s="70" t="s">
        <v>435</v>
      </c>
      <c r="BD168" s="70" t="s">
        <v>435</v>
      </c>
      <c r="BE168" s="70" t="s">
        <v>435</v>
      </c>
      <c r="BF168" s="70" t="s">
        <v>435</v>
      </c>
      <c r="BG168" s="70" t="s">
        <v>435</v>
      </c>
      <c r="BH168" s="70" t="s">
        <v>435</v>
      </c>
    </row>
    <row r="169" spans="1:60" x14ac:dyDescent="0.25">
      <c r="A169" s="15" t="s">
        <v>295</v>
      </c>
      <c r="B169" s="15">
        <v>2019</v>
      </c>
      <c r="C169" s="6" t="s">
        <v>297</v>
      </c>
      <c r="D169" s="6">
        <v>2</v>
      </c>
      <c r="E169" s="1">
        <v>3</v>
      </c>
      <c r="F169" s="3">
        <v>2</v>
      </c>
      <c r="G169" s="16">
        <v>10</v>
      </c>
      <c r="H169" s="6">
        <v>10</v>
      </c>
      <c r="I169" s="4">
        <v>33</v>
      </c>
      <c r="J169" s="6">
        <v>23210</v>
      </c>
      <c r="K169" s="6" t="s">
        <v>46</v>
      </c>
      <c r="L169" s="6">
        <v>17.460999999999999</v>
      </c>
      <c r="M169" s="6" t="s">
        <v>21</v>
      </c>
      <c r="N169" s="9">
        <v>43626</v>
      </c>
      <c r="O169" s="6">
        <v>56</v>
      </c>
      <c r="P169" s="9">
        <v>43682</v>
      </c>
      <c r="Q169" s="9">
        <v>43684</v>
      </c>
      <c r="R169" s="6">
        <v>56</v>
      </c>
      <c r="S169" s="6">
        <v>58</v>
      </c>
      <c r="T169" s="6">
        <v>241</v>
      </c>
      <c r="U169" s="6">
        <v>125</v>
      </c>
      <c r="V169" s="1">
        <v>24.5</v>
      </c>
      <c r="W169" s="17">
        <v>22.7</v>
      </c>
      <c r="X169" s="17">
        <v>24.7</v>
      </c>
      <c r="Y169" s="18">
        <v>21.7</v>
      </c>
      <c r="Z169" s="17">
        <v>24.1</v>
      </c>
      <c r="AA169" s="17">
        <v>22</v>
      </c>
      <c r="AB169" s="17">
        <v>18</v>
      </c>
      <c r="AC169" s="17">
        <v>22</v>
      </c>
      <c r="AD169" s="17">
        <v>20</v>
      </c>
      <c r="AE169" s="17">
        <v>22.3</v>
      </c>
      <c r="AF169" s="17">
        <v>1.9066666666666667</v>
      </c>
      <c r="AG169" s="17">
        <v>1.94</v>
      </c>
      <c r="AH169" s="17">
        <v>84.16</v>
      </c>
      <c r="AI169" s="17">
        <v>119.17</v>
      </c>
      <c r="AJ169" s="17">
        <v>106</v>
      </c>
      <c r="AK169" s="19">
        <v>43757</v>
      </c>
      <c r="AL169" s="1">
        <v>7.7110640000000004</v>
      </c>
      <c r="AM169" s="1">
        <v>25.9</v>
      </c>
      <c r="AN169" s="1">
        <v>53.8</v>
      </c>
      <c r="AO169" s="1">
        <v>6.5</v>
      </c>
      <c r="AP169" s="1">
        <v>183</v>
      </c>
      <c r="AQ169" s="40">
        <v>8.1999999999999993</v>
      </c>
      <c r="AR169" s="40">
        <v>8.1999999999999993</v>
      </c>
      <c r="AS169" s="40">
        <v>4.4000000000000004</v>
      </c>
      <c r="AT169" s="40">
        <v>708</v>
      </c>
      <c r="AU169" s="40">
        <v>1.1399999999999999</v>
      </c>
      <c r="AV169" s="40" t="s">
        <v>435</v>
      </c>
      <c r="AW169" s="40">
        <v>9.64</v>
      </c>
      <c r="AX169" s="70" t="s">
        <v>435</v>
      </c>
      <c r="AY169" s="70" t="s">
        <v>435</v>
      </c>
      <c r="AZ169" s="70" t="s">
        <v>435</v>
      </c>
      <c r="BA169" s="70" t="s">
        <v>435</v>
      </c>
      <c r="BB169" s="70" t="s">
        <v>435</v>
      </c>
      <c r="BC169" s="70" t="s">
        <v>435</v>
      </c>
      <c r="BD169" s="70" t="s">
        <v>435</v>
      </c>
      <c r="BE169" s="70" t="s">
        <v>435</v>
      </c>
      <c r="BF169" s="70" t="s">
        <v>435</v>
      </c>
      <c r="BG169" s="70" t="s">
        <v>435</v>
      </c>
      <c r="BH169" s="70" t="s">
        <v>435</v>
      </c>
    </row>
    <row r="170" spans="1:60" x14ac:dyDescent="0.25">
      <c r="A170" s="15" t="s">
        <v>295</v>
      </c>
      <c r="B170" s="15">
        <v>2019</v>
      </c>
      <c r="C170" s="6" t="s">
        <v>297</v>
      </c>
      <c r="D170" s="6">
        <v>2</v>
      </c>
      <c r="E170" s="1">
        <v>3</v>
      </c>
      <c r="F170" s="3">
        <v>2</v>
      </c>
      <c r="G170" s="16">
        <v>7</v>
      </c>
      <c r="H170" s="6">
        <v>10</v>
      </c>
      <c r="I170" s="4">
        <v>37</v>
      </c>
      <c r="J170" s="6">
        <v>23207</v>
      </c>
      <c r="K170" s="6" t="s">
        <v>164</v>
      </c>
      <c r="L170" s="6" t="s">
        <v>15</v>
      </c>
      <c r="M170" s="6" t="s">
        <v>22</v>
      </c>
      <c r="N170" s="9">
        <v>43626</v>
      </c>
      <c r="O170" s="6">
        <v>68</v>
      </c>
      <c r="P170" s="9">
        <v>43681</v>
      </c>
      <c r="Q170" s="9">
        <v>43682</v>
      </c>
      <c r="R170" s="6">
        <v>55</v>
      </c>
      <c r="S170" s="6">
        <v>56</v>
      </c>
      <c r="T170" s="6">
        <v>245</v>
      </c>
      <c r="U170" s="6">
        <v>124</v>
      </c>
      <c r="V170" s="1">
        <v>24.3</v>
      </c>
      <c r="W170" s="17">
        <v>24.6</v>
      </c>
      <c r="X170" s="17">
        <v>22.6</v>
      </c>
      <c r="Y170" s="18">
        <v>22.4</v>
      </c>
      <c r="Z170" s="17">
        <v>23.8</v>
      </c>
      <c r="AA170" s="17">
        <v>23.1</v>
      </c>
      <c r="AB170" s="17">
        <v>22.2</v>
      </c>
      <c r="AC170" s="17">
        <v>21.4</v>
      </c>
      <c r="AD170" s="17">
        <v>21.6</v>
      </c>
      <c r="AE170" s="17">
        <v>21.7</v>
      </c>
      <c r="AF170" s="17">
        <v>1.8533333333333335</v>
      </c>
      <c r="AG170" s="17">
        <v>1.9166666666666665</v>
      </c>
      <c r="AH170" s="17">
        <v>90.61333333333333</v>
      </c>
      <c r="AI170" s="17">
        <v>118</v>
      </c>
      <c r="AJ170" s="17">
        <v>110.83</v>
      </c>
      <c r="AK170" s="19">
        <v>43757</v>
      </c>
      <c r="AL170" s="1">
        <v>9.7885153599999999</v>
      </c>
      <c r="AM170" s="1">
        <v>26.3</v>
      </c>
      <c r="AN170" s="1">
        <v>60.8</v>
      </c>
      <c r="AO170" s="1">
        <v>8.1</v>
      </c>
      <c r="AP170" s="1">
        <v>202</v>
      </c>
      <c r="AQ170" s="40">
        <v>7.9</v>
      </c>
      <c r="AR170" s="40">
        <v>9.8000000000000007</v>
      </c>
      <c r="AS170" s="40">
        <v>3.8</v>
      </c>
      <c r="AT170" s="40">
        <v>71.099999999999994</v>
      </c>
      <c r="AU170" s="40">
        <v>1.294</v>
      </c>
      <c r="AV170" s="40" t="s">
        <v>435</v>
      </c>
      <c r="AW170" s="40">
        <v>9.98</v>
      </c>
      <c r="AX170" s="70" t="s">
        <v>435</v>
      </c>
      <c r="AY170" s="70" t="s">
        <v>435</v>
      </c>
      <c r="AZ170" s="70" t="s">
        <v>435</v>
      </c>
      <c r="BA170" s="70" t="s">
        <v>435</v>
      </c>
      <c r="BB170" s="70" t="s">
        <v>435</v>
      </c>
      <c r="BC170" s="70" t="s">
        <v>435</v>
      </c>
      <c r="BD170" s="70" t="s">
        <v>435</v>
      </c>
      <c r="BE170" s="70" t="s">
        <v>435</v>
      </c>
      <c r="BF170" s="70" t="s">
        <v>435</v>
      </c>
      <c r="BG170" s="70" t="s">
        <v>435</v>
      </c>
      <c r="BH170" s="70" t="s">
        <v>435</v>
      </c>
    </row>
    <row r="171" spans="1:60" x14ac:dyDescent="0.25">
      <c r="A171" s="15" t="s">
        <v>295</v>
      </c>
      <c r="B171" s="15">
        <v>2019</v>
      </c>
      <c r="C171" s="6" t="s">
        <v>297</v>
      </c>
      <c r="D171" s="6">
        <v>2</v>
      </c>
      <c r="E171" s="1">
        <v>3</v>
      </c>
      <c r="F171" s="3">
        <v>2</v>
      </c>
      <c r="G171" s="16">
        <v>6</v>
      </c>
      <c r="H171" s="6">
        <v>10</v>
      </c>
      <c r="I171" s="4">
        <v>41</v>
      </c>
      <c r="J171" s="6">
        <v>23206</v>
      </c>
      <c r="K171" s="6" t="s">
        <v>163</v>
      </c>
      <c r="L171" s="6" t="s">
        <v>14</v>
      </c>
      <c r="M171" s="6" t="s">
        <v>22</v>
      </c>
      <c r="N171" s="9">
        <v>43626</v>
      </c>
      <c r="O171" s="6">
        <v>61</v>
      </c>
      <c r="P171" s="9">
        <v>43685</v>
      </c>
      <c r="Q171" s="9">
        <v>43685</v>
      </c>
      <c r="R171" s="6">
        <v>59</v>
      </c>
      <c r="S171" s="6">
        <v>59</v>
      </c>
      <c r="T171" s="6">
        <v>280</v>
      </c>
      <c r="U171" s="6">
        <v>123</v>
      </c>
      <c r="V171" s="1">
        <v>23.9</v>
      </c>
      <c r="W171" s="17">
        <v>26</v>
      </c>
      <c r="X171" s="17">
        <v>24.8</v>
      </c>
      <c r="Y171" s="18">
        <v>19.8</v>
      </c>
      <c r="Z171" s="17">
        <v>23.8</v>
      </c>
      <c r="AA171" s="17">
        <v>21.1</v>
      </c>
      <c r="AB171" s="17">
        <v>24.4</v>
      </c>
      <c r="AC171" s="17">
        <v>23.1</v>
      </c>
      <c r="AD171" s="17">
        <v>18.399999999999999</v>
      </c>
      <c r="AE171" s="17">
        <v>21.6</v>
      </c>
      <c r="AF171" s="17">
        <v>1.8333333333333333</v>
      </c>
      <c r="AG171" s="17">
        <v>1.9</v>
      </c>
      <c r="AH171" s="17">
        <v>110.23333333333333</v>
      </c>
      <c r="AI171" s="17">
        <v>123.33</v>
      </c>
      <c r="AJ171" s="17">
        <v>105.33</v>
      </c>
      <c r="AK171" s="19">
        <v>43757</v>
      </c>
      <c r="AL171" s="1">
        <v>11.026821519999999</v>
      </c>
      <c r="AM171" s="1">
        <v>31.3</v>
      </c>
      <c r="AN171" s="1">
        <v>59.5</v>
      </c>
      <c r="AO171" s="1">
        <v>7.5</v>
      </c>
      <c r="AP171" s="1">
        <v>231</v>
      </c>
      <c r="AQ171" s="40">
        <v>8.1999999999999993</v>
      </c>
      <c r="AR171" s="40">
        <v>7.5</v>
      </c>
      <c r="AS171" s="40">
        <v>3.2</v>
      </c>
      <c r="AT171" s="40">
        <v>73.5</v>
      </c>
      <c r="AU171" s="40">
        <v>1.252</v>
      </c>
      <c r="AV171" s="40">
        <v>60.8</v>
      </c>
      <c r="AW171" s="40">
        <v>10.02</v>
      </c>
      <c r="AX171" s="70" t="s">
        <v>435</v>
      </c>
      <c r="AY171" s="70" t="s">
        <v>435</v>
      </c>
      <c r="AZ171" s="70" t="s">
        <v>435</v>
      </c>
      <c r="BA171" s="70" t="s">
        <v>435</v>
      </c>
      <c r="BB171" s="70" t="s">
        <v>435</v>
      </c>
      <c r="BC171" s="70" t="s">
        <v>435</v>
      </c>
      <c r="BD171" s="70" t="s">
        <v>435</v>
      </c>
      <c r="BE171" s="70" t="s">
        <v>435</v>
      </c>
      <c r="BF171" s="70" t="s">
        <v>435</v>
      </c>
      <c r="BG171" s="70" t="s">
        <v>435</v>
      </c>
      <c r="BH171" s="70" t="s">
        <v>435</v>
      </c>
    </row>
    <row r="172" spans="1:60" x14ac:dyDescent="0.25">
      <c r="A172" s="15" t="s">
        <v>295</v>
      </c>
      <c r="B172" s="15">
        <v>2019</v>
      </c>
      <c r="C172" s="6" t="s">
        <v>297</v>
      </c>
      <c r="D172" s="6">
        <v>2</v>
      </c>
      <c r="E172" s="1">
        <v>1</v>
      </c>
      <c r="F172" s="3">
        <v>2</v>
      </c>
      <c r="G172" s="16">
        <v>6</v>
      </c>
      <c r="H172" s="6">
        <v>11</v>
      </c>
      <c r="I172" s="4">
        <v>5</v>
      </c>
      <c r="J172" s="6">
        <v>21206</v>
      </c>
      <c r="K172" s="6" t="s">
        <v>127</v>
      </c>
      <c r="L172" s="6" t="s">
        <v>14</v>
      </c>
      <c r="M172" s="6" t="s">
        <v>22</v>
      </c>
      <c r="N172" s="9">
        <v>43626</v>
      </c>
      <c r="O172" s="6">
        <v>60</v>
      </c>
      <c r="P172" s="9">
        <v>43684</v>
      </c>
      <c r="Q172" s="9">
        <v>43686</v>
      </c>
      <c r="R172" s="6">
        <v>58</v>
      </c>
      <c r="S172" s="6">
        <v>60</v>
      </c>
      <c r="T172" s="6">
        <v>258</v>
      </c>
      <c r="U172" s="6">
        <v>131</v>
      </c>
      <c r="V172" s="1">
        <v>24.1</v>
      </c>
      <c r="W172" s="17">
        <v>19.7</v>
      </c>
      <c r="X172" s="17">
        <v>23</v>
      </c>
      <c r="Y172" s="18">
        <v>27.2</v>
      </c>
      <c r="Z172" s="17">
        <v>26</v>
      </c>
      <c r="AA172" s="17">
        <v>23.4</v>
      </c>
      <c r="AB172" s="17">
        <v>18.100000000000001</v>
      </c>
      <c r="AC172" s="17">
        <v>21</v>
      </c>
      <c r="AD172" s="17">
        <v>24.4</v>
      </c>
      <c r="AE172" s="17">
        <v>24</v>
      </c>
      <c r="AF172" s="17">
        <v>1.91</v>
      </c>
      <c r="AG172" s="17">
        <v>1.95</v>
      </c>
      <c r="AH172" s="17">
        <v>103.73</v>
      </c>
      <c r="AI172" s="17">
        <v>108.83</v>
      </c>
      <c r="AJ172" s="17">
        <v>101.67</v>
      </c>
      <c r="AK172" s="19">
        <v>43757</v>
      </c>
      <c r="AL172" s="1">
        <v>5.9465911199999999</v>
      </c>
      <c r="AM172" s="1">
        <v>27.9</v>
      </c>
      <c r="AN172" s="1">
        <v>58.5</v>
      </c>
      <c r="AO172" s="1">
        <v>8.1</v>
      </c>
      <c r="AP172" s="1">
        <v>11</v>
      </c>
      <c r="AQ172" s="40">
        <v>8.3000000000000007</v>
      </c>
      <c r="AR172" s="40">
        <v>7.7</v>
      </c>
      <c r="AS172" s="40">
        <v>3.4</v>
      </c>
      <c r="AT172" s="40">
        <v>73.3</v>
      </c>
      <c r="AU172" s="40">
        <v>1.27</v>
      </c>
      <c r="AV172" s="40">
        <v>59.3</v>
      </c>
      <c r="AW172" s="40">
        <v>10.1</v>
      </c>
      <c r="AX172" s="70" t="s">
        <v>435</v>
      </c>
      <c r="AY172" s="70" t="s">
        <v>435</v>
      </c>
      <c r="AZ172" s="70" t="s">
        <v>435</v>
      </c>
      <c r="BA172" s="70" t="s">
        <v>435</v>
      </c>
      <c r="BB172" s="70" t="s">
        <v>435</v>
      </c>
      <c r="BC172" s="70" t="s">
        <v>435</v>
      </c>
      <c r="BD172" s="70" t="s">
        <v>435</v>
      </c>
      <c r="BE172" s="70" t="s">
        <v>435</v>
      </c>
      <c r="BF172" s="70" t="s">
        <v>435</v>
      </c>
      <c r="BG172" s="70" t="s">
        <v>435</v>
      </c>
      <c r="BH172" s="70" t="s">
        <v>435</v>
      </c>
    </row>
    <row r="173" spans="1:60" x14ac:dyDescent="0.25">
      <c r="A173" s="15" t="s">
        <v>295</v>
      </c>
      <c r="B173" s="15">
        <v>2019</v>
      </c>
      <c r="C173" s="6" t="s">
        <v>297</v>
      </c>
      <c r="D173" s="6">
        <v>2</v>
      </c>
      <c r="E173" s="1">
        <v>1</v>
      </c>
      <c r="F173" s="3">
        <v>2</v>
      </c>
      <c r="G173" s="16">
        <v>7</v>
      </c>
      <c r="H173" s="6">
        <v>11</v>
      </c>
      <c r="I173" s="4">
        <v>9</v>
      </c>
      <c r="J173" s="6">
        <v>21207</v>
      </c>
      <c r="K173" s="6" t="s">
        <v>128</v>
      </c>
      <c r="L173" s="6" t="s">
        <v>15</v>
      </c>
      <c r="M173" s="6" t="s">
        <v>22</v>
      </c>
      <c r="N173" s="9">
        <v>43626</v>
      </c>
      <c r="O173" s="6">
        <v>59</v>
      </c>
      <c r="P173" s="9">
        <v>43681</v>
      </c>
      <c r="Q173" s="9">
        <v>43682</v>
      </c>
      <c r="R173" s="6">
        <v>55</v>
      </c>
      <c r="S173" s="6">
        <v>56</v>
      </c>
      <c r="T173" s="6">
        <v>214</v>
      </c>
      <c r="U173" s="6">
        <v>100</v>
      </c>
      <c r="V173" s="1">
        <v>20.3</v>
      </c>
      <c r="W173" s="17">
        <v>18.7</v>
      </c>
      <c r="X173" s="17">
        <v>18.899999999999999</v>
      </c>
      <c r="Y173" s="18">
        <v>20</v>
      </c>
      <c r="Z173" s="17">
        <v>18.399999999999999</v>
      </c>
      <c r="AA173" s="17">
        <v>18.5</v>
      </c>
      <c r="AB173" s="17">
        <v>18.399999999999999</v>
      </c>
      <c r="AC173" s="17">
        <v>18.2</v>
      </c>
      <c r="AD173" s="17">
        <v>18.399999999999999</v>
      </c>
      <c r="AE173" s="17">
        <v>16.899999999999999</v>
      </c>
      <c r="AF173" s="17">
        <v>1.89</v>
      </c>
      <c r="AG173" s="17">
        <v>1.9266666666666665</v>
      </c>
      <c r="AH173" s="17">
        <v>77.61333333333333</v>
      </c>
      <c r="AI173" s="17">
        <v>103.83</v>
      </c>
      <c r="AJ173" s="17">
        <v>98.5</v>
      </c>
      <c r="AK173" s="19">
        <v>43757</v>
      </c>
      <c r="AL173" s="1">
        <v>5.6018612000000001</v>
      </c>
      <c r="AM173" s="1">
        <v>25</v>
      </c>
      <c r="AN173" s="1">
        <v>58</v>
      </c>
      <c r="AO173" s="1">
        <v>7.7</v>
      </c>
      <c r="AP173" s="1">
        <v>38</v>
      </c>
      <c r="AQ173" s="40">
        <v>7.9</v>
      </c>
      <c r="AR173" s="40">
        <v>8.3000000000000007</v>
      </c>
      <c r="AS173" s="40">
        <v>4.4000000000000004</v>
      </c>
      <c r="AT173" s="40">
        <v>70.7</v>
      </c>
      <c r="AU173" s="40">
        <v>1.151</v>
      </c>
      <c r="AV173" s="40" t="s">
        <v>435</v>
      </c>
      <c r="AW173" s="40">
        <v>9.67</v>
      </c>
      <c r="AX173" s="70" t="s">
        <v>435</v>
      </c>
      <c r="AY173" s="70" t="s">
        <v>435</v>
      </c>
      <c r="AZ173" s="70" t="s">
        <v>435</v>
      </c>
      <c r="BA173" s="70" t="s">
        <v>435</v>
      </c>
      <c r="BB173" s="70" t="s">
        <v>435</v>
      </c>
      <c r="BC173" s="70" t="s">
        <v>435</v>
      </c>
      <c r="BD173" s="70" t="s">
        <v>435</v>
      </c>
      <c r="BE173" s="70" t="s">
        <v>435</v>
      </c>
      <c r="BF173" s="70" t="s">
        <v>435</v>
      </c>
      <c r="BG173" s="70" t="s">
        <v>435</v>
      </c>
      <c r="BH173" s="70" t="s">
        <v>435</v>
      </c>
    </row>
    <row r="174" spans="1:60" x14ac:dyDescent="0.25">
      <c r="A174" s="15" t="s">
        <v>295</v>
      </c>
      <c r="B174" s="15">
        <v>2019</v>
      </c>
      <c r="C174" s="6" t="s">
        <v>297</v>
      </c>
      <c r="D174" s="6">
        <v>2</v>
      </c>
      <c r="E174" s="1">
        <v>1</v>
      </c>
      <c r="F174" s="3">
        <v>2</v>
      </c>
      <c r="G174" s="16">
        <v>8</v>
      </c>
      <c r="H174" s="6">
        <v>11</v>
      </c>
      <c r="I174" s="4">
        <v>13</v>
      </c>
      <c r="J174" s="6">
        <v>21208</v>
      </c>
      <c r="K174" s="6" t="s">
        <v>129</v>
      </c>
      <c r="L174" s="6" t="s">
        <v>442</v>
      </c>
      <c r="M174" s="6" t="s">
        <v>1</v>
      </c>
      <c r="N174" s="9">
        <v>43626</v>
      </c>
      <c r="O174" s="6">
        <v>65</v>
      </c>
      <c r="P174" s="9">
        <v>43681</v>
      </c>
      <c r="Q174" s="9">
        <v>43683</v>
      </c>
      <c r="R174" s="6">
        <v>55</v>
      </c>
      <c r="S174" s="6">
        <v>57</v>
      </c>
      <c r="T174" s="6">
        <v>267</v>
      </c>
      <c r="U174" s="6">
        <v>127</v>
      </c>
      <c r="V174" s="1">
        <v>22.9</v>
      </c>
      <c r="W174" s="17">
        <v>18.8</v>
      </c>
      <c r="X174" s="17">
        <v>20</v>
      </c>
      <c r="Y174" s="18">
        <v>21.8</v>
      </c>
      <c r="Z174" s="17">
        <v>21.7</v>
      </c>
      <c r="AA174" s="17">
        <v>20.3</v>
      </c>
      <c r="AB174" s="17">
        <v>17.5</v>
      </c>
      <c r="AC174" s="17">
        <v>18</v>
      </c>
      <c r="AD174" s="17">
        <v>19.600000000000001</v>
      </c>
      <c r="AE174" s="17">
        <v>19.100000000000001</v>
      </c>
      <c r="AF174" s="17">
        <v>1.9133333333333333</v>
      </c>
      <c r="AG174" s="17">
        <v>1.9566666666666666</v>
      </c>
      <c r="AH174" s="17">
        <v>105.23</v>
      </c>
      <c r="AI174" s="17">
        <v>102.17</v>
      </c>
      <c r="AJ174" s="17">
        <v>96.67</v>
      </c>
      <c r="AK174" s="19">
        <v>43757</v>
      </c>
      <c r="AL174" s="1">
        <v>5.0076556799999992</v>
      </c>
      <c r="AM174" s="1">
        <v>24.8</v>
      </c>
      <c r="AN174" s="1">
        <v>57.7</v>
      </c>
      <c r="AO174" s="1">
        <v>8.4</v>
      </c>
      <c r="AP174" s="1">
        <v>59</v>
      </c>
      <c r="AQ174" s="40">
        <v>8.6</v>
      </c>
      <c r="AR174" s="40">
        <v>7.4</v>
      </c>
      <c r="AS174" s="40">
        <v>3</v>
      </c>
      <c r="AT174" s="40">
        <v>74</v>
      </c>
      <c r="AU174" s="40">
        <v>1.2569999999999999</v>
      </c>
      <c r="AV174" s="40">
        <v>58.9</v>
      </c>
      <c r="AW174" s="40">
        <v>10.119999999999999</v>
      </c>
      <c r="AX174" s="70" t="s">
        <v>435</v>
      </c>
      <c r="AY174" s="70" t="s">
        <v>435</v>
      </c>
      <c r="AZ174" s="70" t="s">
        <v>435</v>
      </c>
      <c r="BA174" s="70" t="s">
        <v>435</v>
      </c>
      <c r="BB174" s="70" t="s">
        <v>435</v>
      </c>
      <c r="BC174" s="70" t="s">
        <v>435</v>
      </c>
      <c r="BD174" s="70" t="s">
        <v>435</v>
      </c>
      <c r="BE174" s="70" t="s">
        <v>435</v>
      </c>
      <c r="BF174" s="70" t="s">
        <v>435</v>
      </c>
      <c r="BG174" s="70" t="s">
        <v>435</v>
      </c>
      <c r="BH174" s="70" t="s">
        <v>435</v>
      </c>
    </row>
    <row r="175" spans="1:60" x14ac:dyDescent="0.25">
      <c r="A175" s="15" t="s">
        <v>295</v>
      </c>
      <c r="B175" s="15">
        <v>2019</v>
      </c>
      <c r="C175" s="6" t="s">
        <v>297</v>
      </c>
      <c r="D175" s="6">
        <v>2</v>
      </c>
      <c r="E175" s="1">
        <v>1</v>
      </c>
      <c r="F175" s="3">
        <v>2</v>
      </c>
      <c r="G175" s="16">
        <v>3</v>
      </c>
      <c r="H175" s="6">
        <v>11</v>
      </c>
      <c r="I175" s="4">
        <v>17</v>
      </c>
      <c r="J175" s="6">
        <v>21203</v>
      </c>
      <c r="K175" s="6" t="s">
        <v>124</v>
      </c>
      <c r="L175" s="6" t="s">
        <v>13</v>
      </c>
      <c r="M175" s="6" t="s">
        <v>22</v>
      </c>
      <c r="N175" s="9">
        <v>43626</v>
      </c>
      <c r="O175" s="6">
        <v>62</v>
      </c>
      <c r="P175" s="9">
        <v>43681</v>
      </c>
      <c r="Q175" s="9">
        <v>43682</v>
      </c>
      <c r="R175" s="6">
        <v>55</v>
      </c>
      <c r="S175" s="6">
        <v>56</v>
      </c>
      <c r="T175" s="6">
        <v>262</v>
      </c>
      <c r="U175" s="6">
        <v>129</v>
      </c>
      <c r="V175" s="1">
        <v>24.1</v>
      </c>
      <c r="W175" s="17">
        <v>22.1</v>
      </c>
      <c r="X175" s="17">
        <v>22.7</v>
      </c>
      <c r="Y175" s="18">
        <v>22.8</v>
      </c>
      <c r="Z175" s="17">
        <v>21.7</v>
      </c>
      <c r="AA175" s="17">
        <v>22.8</v>
      </c>
      <c r="AB175" s="17">
        <v>20.2</v>
      </c>
      <c r="AC175" s="17">
        <v>20.8</v>
      </c>
      <c r="AD175" s="17">
        <v>21.7</v>
      </c>
      <c r="AE175" s="17">
        <v>20</v>
      </c>
      <c r="AF175" s="17">
        <v>1.9333333333333333</v>
      </c>
      <c r="AG175" s="17">
        <v>1.97</v>
      </c>
      <c r="AH175" s="17">
        <v>104.90333333333334</v>
      </c>
      <c r="AI175" s="17">
        <v>84.83</v>
      </c>
      <c r="AJ175" s="17">
        <v>80.5</v>
      </c>
      <c r="AK175" s="19">
        <v>43757</v>
      </c>
      <c r="AL175" s="1">
        <v>6.6042995200000005</v>
      </c>
      <c r="AM175" s="1">
        <v>25.8</v>
      </c>
      <c r="AN175" s="1">
        <v>59</v>
      </c>
      <c r="AO175" s="1">
        <v>8.9</v>
      </c>
      <c r="AP175" s="1">
        <v>86</v>
      </c>
      <c r="AQ175" s="40">
        <v>8.1999999999999993</v>
      </c>
      <c r="AR175" s="40">
        <v>8.6</v>
      </c>
      <c r="AS175" s="40">
        <v>3</v>
      </c>
      <c r="AT175" s="40">
        <v>73.099999999999994</v>
      </c>
      <c r="AU175" s="40">
        <v>1.2809999999999999</v>
      </c>
      <c r="AV175" s="40">
        <v>61</v>
      </c>
      <c r="AW175" s="40">
        <v>10.11</v>
      </c>
      <c r="AX175" s="70" t="s">
        <v>435</v>
      </c>
      <c r="AY175" s="70" t="s">
        <v>435</v>
      </c>
      <c r="AZ175" s="70" t="s">
        <v>435</v>
      </c>
      <c r="BA175" s="70" t="s">
        <v>435</v>
      </c>
      <c r="BB175" s="70" t="s">
        <v>435</v>
      </c>
      <c r="BC175" s="70" t="s">
        <v>435</v>
      </c>
      <c r="BD175" s="70" t="s">
        <v>435</v>
      </c>
      <c r="BE175" s="70" t="s">
        <v>435</v>
      </c>
      <c r="BF175" s="70" t="s">
        <v>435</v>
      </c>
      <c r="BG175" s="70" t="s">
        <v>435</v>
      </c>
      <c r="BH175" s="70" t="s">
        <v>435</v>
      </c>
    </row>
    <row r="176" spans="1:60" x14ac:dyDescent="0.25">
      <c r="A176" s="15" t="s">
        <v>295</v>
      </c>
      <c r="B176" s="15">
        <v>2019</v>
      </c>
      <c r="C176" s="6" t="s">
        <v>297</v>
      </c>
      <c r="D176" s="6">
        <v>2</v>
      </c>
      <c r="E176" s="1">
        <v>1</v>
      </c>
      <c r="F176" s="3">
        <v>2</v>
      </c>
      <c r="G176" s="16">
        <v>4</v>
      </c>
      <c r="H176" s="6">
        <v>11</v>
      </c>
      <c r="I176" s="4">
        <v>21</v>
      </c>
      <c r="J176" s="6">
        <v>21204</v>
      </c>
      <c r="K176" s="6" t="s">
        <v>125</v>
      </c>
      <c r="L176" s="6" t="s">
        <v>17</v>
      </c>
      <c r="M176" s="6" t="s">
        <v>22</v>
      </c>
      <c r="N176" s="9">
        <v>43626</v>
      </c>
      <c r="O176" s="6">
        <v>68</v>
      </c>
      <c r="P176" s="9">
        <v>43683</v>
      </c>
      <c r="Q176" s="9">
        <v>43684</v>
      </c>
      <c r="R176" s="6">
        <v>57</v>
      </c>
      <c r="S176" s="6">
        <v>58</v>
      </c>
      <c r="T176" s="6">
        <v>264</v>
      </c>
      <c r="U176" s="6">
        <v>115</v>
      </c>
      <c r="V176" s="1">
        <v>20.8</v>
      </c>
      <c r="W176" s="17">
        <v>20.3</v>
      </c>
      <c r="X176" s="17">
        <v>22</v>
      </c>
      <c r="Y176" s="18">
        <v>20.3</v>
      </c>
      <c r="Z176" s="17">
        <v>20.5</v>
      </c>
      <c r="AA176" s="17">
        <v>19.399999999999999</v>
      </c>
      <c r="AB176" s="17">
        <v>18.7</v>
      </c>
      <c r="AC176" s="17">
        <v>20.8</v>
      </c>
      <c r="AD176" s="17">
        <v>19</v>
      </c>
      <c r="AE176" s="17">
        <v>19.5</v>
      </c>
      <c r="AF176" s="17">
        <v>1.9033333333333333</v>
      </c>
      <c r="AG176" s="17">
        <v>1.9533333333333334</v>
      </c>
      <c r="AH176" s="17">
        <v>96.303333333333327</v>
      </c>
      <c r="AI176" s="17">
        <v>89.17</v>
      </c>
      <c r="AJ176" s="17">
        <v>83.33</v>
      </c>
      <c r="AK176" s="19">
        <v>43757</v>
      </c>
      <c r="AL176" s="1">
        <v>7.6702407199999998</v>
      </c>
      <c r="AM176" s="1">
        <v>31.1</v>
      </c>
      <c r="AN176" s="1">
        <v>55.4</v>
      </c>
      <c r="AO176" s="1">
        <v>7.5</v>
      </c>
      <c r="AP176" s="1">
        <v>107</v>
      </c>
      <c r="AQ176" s="40">
        <v>8</v>
      </c>
      <c r="AR176" s="40">
        <v>7.4</v>
      </c>
      <c r="AS176" s="40">
        <v>3.4</v>
      </c>
      <c r="AT176" s="40">
        <v>73.099999999999994</v>
      </c>
      <c r="AU176" s="40">
        <v>1.23</v>
      </c>
      <c r="AV176" s="40" t="s">
        <v>435</v>
      </c>
      <c r="AW176" s="40">
        <v>9.94</v>
      </c>
      <c r="AX176" s="70" t="s">
        <v>435</v>
      </c>
      <c r="AY176" s="70" t="s">
        <v>435</v>
      </c>
      <c r="AZ176" s="70" t="s">
        <v>435</v>
      </c>
      <c r="BA176" s="70" t="s">
        <v>435</v>
      </c>
      <c r="BB176" s="70" t="s">
        <v>435</v>
      </c>
      <c r="BC176" s="70" t="s">
        <v>435</v>
      </c>
      <c r="BD176" s="70" t="s">
        <v>435</v>
      </c>
      <c r="BE176" s="70" t="s">
        <v>435</v>
      </c>
      <c r="BF176" s="70" t="s">
        <v>435</v>
      </c>
      <c r="BG176" s="70" t="s">
        <v>435</v>
      </c>
      <c r="BH176" s="70" t="s">
        <v>435</v>
      </c>
    </row>
    <row r="177" spans="1:60" x14ac:dyDescent="0.25">
      <c r="A177" s="15" t="s">
        <v>295</v>
      </c>
      <c r="B177" s="15">
        <v>2019</v>
      </c>
      <c r="C177" s="6" t="s">
        <v>297</v>
      </c>
      <c r="D177" s="6">
        <v>2</v>
      </c>
      <c r="E177" s="1">
        <v>1</v>
      </c>
      <c r="F177" s="3">
        <v>2</v>
      </c>
      <c r="G177" s="16">
        <v>2</v>
      </c>
      <c r="H177" s="6">
        <v>11</v>
      </c>
      <c r="I177" s="4">
        <v>25</v>
      </c>
      <c r="J177" s="6">
        <v>21202</v>
      </c>
      <c r="K177" s="6" t="s">
        <v>123</v>
      </c>
      <c r="L177" s="6" t="s">
        <v>16</v>
      </c>
      <c r="M177" s="6" t="s">
        <v>22</v>
      </c>
      <c r="N177" s="9">
        <v>43626</v>
      </c>
      <c r="O177" s="6">
        <v>64</v>
      </c>
      <c r="P177" s="9">
        <v>43683</v>
      </c>
      <c r="Q177" s="9">
        <v>43684</v>
      </c>
      <c r="R177" s="6">
        <v>57</v>
      </c>
      <c r="S177" s="6">
        <v>58</v>
      </c>
      <c r="T177" s="6">
        <v>240</v>
      </c>
      <c r="U177" s="6">
        <v>128</v>
      </c>
      <c r="V177" s="1">
        <v>22.1</v>
      </c>
      <c r="W177" s="17">
        <v>24.7</v>
      </c>
      <c r="X177" s="17">
        <v>21.7</v>
      </c>
      <c r="Y177" s="18">
        <v>21.1</v>
      </c>
      <c r="Z177" s="17">
        <v>24.1</v>
      </c>
      <c r="AA177" s="17">
        <v>19.7</v>
      </c>
      <c r="AB177" s="17">
        <v>22.9</v>
      </c>
      <c r="AC177" s="17">
        <v>19.600000000000001</v>
      </c>
      <c r="AD177" s="17">
        <v>19.3</v>
      </c>
      <c r="AE177" s="17">
        <v>21.9</v>
      </c>
      <c r="AF177" s="17">
        <v>1.9266666666666665</v>
      </c>
      <c r="AG177" s="17">
        <v>1.9533333333333334</v>
      </c>
      <c r="AH177" s="17">
        <v>84.786666666666662</v>
      </c>
      <c r="AI177" s="17">
        <v>92.33</v>
      </c>
      <c r="AJ177" s="17">
        <v>90.17</v>
      </c>
      <c r="AK177" s="19">
        <v>43757</v>
      </c>
      <c r="AL177" s="1">
        <v>9.8837696800000003</v>
      </c>
      <c r="AM177" s="1">
        <v>33.9</v>
      </c>
      <c r="AN177" s="1">
        <v>58.2</v>
      </c>
      <c r="AO177" s="1">
        <v>7.9</v>
      </c>
      <c r="AP177" s="1">
        <v>134</v>
      </c>
      <c r="AQ177" s="40">
        <v>8</v>
      </c>
      <c r="AR177" s="40">
        <v>7.9</v>
      </c>
      <c r="AS177" s="40">
        <v>3.2</v>
      </c>
      <c r="AT177" s="40">
        <v>73.2</v>
      </c>
      <c r="AU177" s="40">
        <v>1.2629999999999999</v>
      </c>
      <c r="AV177" s="40">
        <v>59.2</v>
      </c>
      <c r="AW177" s="40">
        <v>10.01</v>
      </c>
      <c r="AX177" s="70" t="s">
        <v>435</v>
      </c>
      <c r="AY177" s="70" t="s">
        <v>435</v>
      </c>
      <c r="AZ177" s="70" t="s">
        <v>435</v>
      </c>
      <c r="BA177" s="70" t="s">
        <v>435</v>
      </c>
      <c r="BB177" s="70" t="s">
        <v>435</v>
      </c>
      <c r="BC177" s="70" t="s">
        <v>435</v>
      </c>
      <c r="BD177" s="70" t="s">
        <v>435</v>
      </c>
      <c r="BE177" s="70" t="s">
        <v>435</v>
      </c>
      <c r="BF177" s="70" t="s">
        <v>435</v>
      </c>
      <c r="BG177" s="70" t="s">
        <v>435</v>
      </c>
      <c r="BH177" s="70" t="s">
        <v>435</v>
      </c>
    </row>
    <row r="178" spans="1:60" x14ac:dyDescent="0.25">
      <c r="A178" s="15" t="s">
        <v>295</v>
      </c>
      <c r="B178" s="15">
        <v>2019</v>
      </c>
      <c r="C178" s="6" t="s">
        <v>297</v>
      </c>
      <c r="D178" s="6">
        <v>2</v>
      </c>
      <c r="E178" s="1">
        <v>1</v>
      </c>
      <c r="F178" s="3">
        <v>2</v>
      </c>
      <c r="G178" s="16">
        <v>5</v>
      </c>
      <c r="H178" s="6">
        <v>11</v>
      </c>
      <c r="I178" s="4">
        <v>29</v>
      </c>
      <c r="J178" s="6">
        <v>21205</v>
      </c>
      <c r="K178" s="6" t="s">
        <v>126</v>
      </c>
      <c r="L178" s="6" t="s">
        <v>12</v>
      </c>
      <c r="M178" s="6" t="s">
        <v>22</v>
      </c>
      <c r="N178" s="9">
        <v>43626</v>
      </c>
      <c r="O178" s="6">
        <v>61</v>
      </c>
      <c r="P178" s="9">
        <v>43681</v>
      </c>
      <c r="Q178" s="9">
        <v>43683</v>
      </c>
      <c r="R178" s="6">
        <v>55</v>
      </c>
      <c r="S178" s="6">
        <v>57</v>
      </c>
      <c r="T178" s="6">
        <v>239</v>
      </c>
      <c r="U178" s="6">
        <v>117</v>
      </c>
      <c r="V178" s="1">
        <v>23</v>
      </c>
      <c r="W178" s="17">
        <v>21</v>
      </c>
      <c r="X178" s="17">
        <v>22</v>
      </c>
      <c r="Y178" s="18">
        <v>23.3</v>
      </c>
      <c r="Z178" s="17">
        <v>23.1</v>
      </c>
      <c r="AA178" s="17">
        <v>21</v>
      </c>
      <c r="AB178" s="17">
        <v>20.3</v>
      </c>
      <c r="AC178" s="17">
        <v>20.5</v>
      </c>
      <c r="AD178" s="17">
        <v>21</v>
      </c>
      <c r="AE178" s="17">
        <v>22.3</v>
      </c>
      <c r="AF178" s="17">
        <v>1.8833333333333333</v>
      </c>
      <c r="AG178" s="17">
        <v>1.9333333333333333</v>
      </c>
      <c r="AH178" s="17">
        <v>84.01</v>
      </c>
      <c r="AI178" s="17">
        <v>112.17</v>
      </c>
      <c r="AJ178" s="17">
        <v>108</v>
      </c>
      <c r="AK178" s="19">
        <v>43757</v>
      </c>
      <c r="AL178" s="1">
        <v>7.4978757600000003</v>
      </c>
      <c r="AM178" s="1">
        <v>24.6</v>
      </c>
      <c r="AN178" s="1">
        <v>58.7</v>
      </c>
      <c r="AO178" s="1">
        <v>7.6</v>
      </c>
      <c r="AP178" s="1">
        <v>155</v>
      </c>
      <c r="AQ178" s="40">
        <v>7.9</v>
      </c>
      <c r="AR178" s="40">
        <v>8.6999999999999993</v>
      </c>
      <c r="AS178" s="40">
        <v>3.7</v>
      </c>
      <c r="AT178" s="40">
        <v>72.099999999999994</v>
      </c>
      <c r="AU178" s="40">
        <v>1.2649999999999999</v>
      </c>
      <c r="AV178" s="40">
        <v>59.8</v>
      </c>
      <c r="AW178" s="40">
        <v>9.9700000000000006</v>
      </c>
      <c r="AX178" s="70" t="s">
        <v>435</v>
      </c>
      <c r="AY178" s="70" t="s">
        <v>435</v>
      </c>
      <c r="AZ178" s="70" t="s">
        <v>435</v>
      </c>
      <c r="BA178" s="70" t="s">
        <v>435</v>
      </c>
      <c r="BB178" s="70" t="s">
        <v>435</v>
      </c>
      <c r="BC178" s="70" t="s">
        <v>435</v>
      </c>
      <c r="BD178" s="70" t="s">
        <v>435</v>
      </c>
      <c r="BE178" s="70" t="s">
        <v>435</v>
      </c>
      <c r="BF178" s="70" t="s">
        <v>435</v>
      </c>
      <c r="BG178" s="70" t="s">
        <v>435</v>
      </c>
      <c r="BH178" s="70" t="s">
        <v>435</v>
      </c>
    </row>
    <row r="179" spans="1:60" x14ac:dyDescent="0.25">
      <c r="A179" s="15" t="s">
        <v>295</v>
      </c>
      <c r="B179" s="15">
        <v>2019</v>
      </c>
      <c r="C179" s="6" t="s">
        <v>297</v>
      </c>
      <c r="D179" s="6">
        <v>2</v>
      </c>
      <c r="E179" s="1">
        <v>1</v>
      </c>
      <c r="F179" s="3">
        <v>2</v>
      </c>
      <c r="G179" s="16">
        <v>9</v>
      </c>
      <c r="H179" s="6">
        <v>11</v>
      </c>
      <c r="I179" s="4">
        <v>33</v>
      </c>
      <c r="J179" s="6">
        <v>21209</v>
      </c>
      <c r="K179" s="6" t="s">
        <v>130</v>
      </c>
      <c r="L179" s="6" t="s">
        <v>440</v>
      </c>
      <c r="M179" s="6" t="s">
        <v>21</v>
      </c>
      <c r="N179" s="9">
        <v>43626</v>
      </c>
      <c r="O179" s="6">
        <v>66</v>
      </c>
      <c r="P179" s="9">
        <v>43682</v>
      </c>
      <c r="Q179" s="9">
        <v>43684</v>
      </c>
      <c r="R179" s="6">
        <v>56</v>
      </c>
      <c r="S179" s="6">
        <v>58</v>
      </c>
      <c r="T179" s="6">
        <v>225</v>
      </c>
      <c r="U179" s="6">
        <v>130</v>
      </c>
      <c r="V179" s="1">
        <v>21.5</v>
      </c>
      <c r="W179" s="17">
        <v>21.5</v>
      </c>
      <c r="X179" s="17">
        <v>21.9</v>
      </c>
      <c r="Y179" s="18">
        <v>20.399999999999999</v>
      </c>
      <c r="Z179" s="17">
        <v>20.8</v>
      </c>
      <c r="AA179" s="17">
        <v>20.100000000000001</v>
      </c>
      <c r="AB179" s="17">
        <v>19.600000000000001</v>
      </c>
      <c r="AC179" s="17">
        <v>19.2</v>
      </c>
      <c r="AD179" s="17">
        <v>19.600000000000001</v>
      </c>
      <c r="AE179" s="17">
        <v>19.8</v>
      </c>
      <c r="AF179" s="17">
        <v>1.9066666666666665</v>
      </c>
      <c r="AG179" s="17">
        <v>1.94</v>
      </c>
      <c r="AH179" s="17">
        <v>75.413333333333327</v>
      </c>
      <c r="AI179" s="17">
        <v>98.5</v>
      </c>
      <c r="AJ179" s="17">
        <v>92.83</v>
      </c>
      <c r="AK179" s="19">
        <v>43757</v>
      </c>
      <c r="AL179" s="1">
        <v>8.0966172000000007</v>
      </c>
      <c r="AM179" s="1">
        <v>31.7</v>
      </c>
      <c r="AN179" s="1">
        <v>46.5</v>
      </c>
      <c r="AO179" s="1">
        <v>6.6</v>
      </c>
      <c r="AP179" s="1">
        <v>182</v>
      </c>
      <c r="AQ179" s="40">
        <v>8.1</v>
      </c>
      <c r="AR179" s="40">
        <v>7.8</v>
      </c>
      <c r="AS179" s="40">
        <v>3.4</v>
      </c>
      <c r="AT179" s="40">
        <v>73</v>
      </c>
      <c r="AU179" s="40">
        <v>1.264</v>
      </c>
      <c r="AV179" s="40">
        <v>59.3</v>
      </c>
      <c r="AW179" s="40">
        <v>10.02</v>
      </c>
      <c r="AX179" s="70" t="s">
        <v>435</v>
      </c>
      <c r="AY179" s="70" t="s">
        <v>435</v>
      </c>
      <c r="AZ179" s="70" t="s">
        <v>435</v>
      </c>
      <c r="BA179" s="70" t="s">
        <v>435</v>
      </c>
      <c r="BB179" s="70" t="s">
        <v>435</v>
      </c>
      <c r="BC179" s="70" t="s">
        <v>435</v>
      </c>
      <c r="BD179" s="70" t="s">
        <v>435</v>
      </c>
      <c r="BE179" s="70" t="s">
        <v>435</v>
      </c>
      <c r="BF179" s="70" t="s">
        <v>435</v>
      </c>
      <c r="BG179" s="70" t="s">
        <v>435</v>
      </c>
      <c r="BH179" s="70" t="s">
        <v>435</v>
      </c>
    </row>
    <row r="180" spans="1:60" x14ac:dyDescent="0.25">
      <c r="A180" s="15" t="s">
        <v>295</v>
      </c>
      <c r="B180" s="15">
        <v>2019</v>
      </c>
      <c r="C180" s="6" t="s">
        <v>297</v>
      </c>
      <c r="D180" s="6">
        <v>2</v>
      </c>
      <c r="E180" s="1">
        <v>1</v>
      </c>
      <c r="F180" s="3">
        <v>2</v>
      </c>
      <c r="G180" s="16">
        <v>10</v>
      </c>
      <c r="H180" s="6">
        <v>11</v>
      </c>
      <c r="I180" s="4">
        <v>37</v>
      </c>
      <c r="J180" s="6">
        <v>21210</v>
      </c>
      <c r="K180" s="6" t="s">
        <v>42</v>
      </c>
      <c r="L180" s="6">
        <v>17.460999999999999</v>
      </c>
      <c r="M180" s="6" t="s">
        <v>21</v>
      </c>
      <c r="N180" s="9">
        <v>43626</v>
      </c>
      <c r="O180" s="6">
        <v>58</v>
      </c>
      <c r="P180" s="9">
        <v>43682</v>
      </c>
      <c r="Q180" s="9">
        <v>43683</v>
      </c>
      <c r="R180" s="6">
        <v>56</v>
      </c>
      <c r="S180" s="6">
        <v>57</v>
      </c>
      <c r="T180" s="6">
        <v>242</v>
      </c>
      <c r="U180" s="6">
        <v>136</v>
      </c>
      <c r="V180" s="1">
        <v>20.8</v>
      </c>
      <c r="W180" s="17">
        <v>18.899999999999999</v>
      </c>
      <c r="X180" s="17">
        <v>20.3</v>
      </c>
      <c r="Y180" s="18">
        <v>24.7</v>
      </c>
      <c r="Z180" s="17">
        <v>21.6</v>
      </c>
      <c r="AA180" s="17">
        <v>19.600000000000001</v>
      </c>
      <c r="AB180" s="17">
        <v>17.5</v>
      </c>
      <c r="AC180" s="17">
        <v>19.399999999999999</v>
      </c>
      <c r="AD180" s="17">
        <v>23.7</v>
      </c>
      <c r="AE180" s="17">
        <v>19.2</v>
      </c>
      <c r="AF180" s="17">
        <v>1.91</v>
      </c>
      <c r="AG180" s="17">
        <v>1.94</v>
      </c>
      <c r="AH180" s="17">
        <v>88.083333333333329</v>
      </c>
      <c r="AI180" s="17">
        <v>110.33</v>
      </c>
      <c r="AJ180" s="17">
        <v>104</v>
      </c>
      <c r="AK180" s="19">
        <v>43757</v>
      </c>
      <c r="AL180" s="1">
        <v>6.5181170399999999</v>
      </c>
      <c r="AM180" s="1">
        <v>23.4</v>
      </c>
      <c r="AN180" s="1">
        <v>54.7</v>
      </c>
      <c r="AO180" s="1">
        <v>6.2</v>
      </c>
      <c r="AP180" s="1">
        <v>203</v>
      </c>
      <c r="AQ180" s="40">
        <v>8.1</v>
      </c>
      <c r="AR180" s="40">
        <v>9</v>
      </c>
      <c r="AS180" s="40">
        <v>4.5</v>
      </c>
      <c r="AT180" s="40">
        <v>70.3</v>
      </c>
      <c r="AU180" s="40">
        <v>1.1519999999999999</v>
      </c>
      <c r="AV180" s="40">
        <v>53.6</v>
      </c>
      <c r="AW180" s="40">
        <v>9.65</v>
      </c>
      <c r="AX180" s="70" t="s">
        <v>435</v>
      </c>
      <c r="AY180" s="70" t="s">
        <v>435</v>
      </c>
      <c r="AZ180" s="70" t="s">
        <v>435</v>
      </c>
      <c r="BA180" s="70" t="s">
        <v>435</v>
      </c>
      <c r="BB180" s="70" t="s">
        <v>435</v>
      </c>
      <c r="BC180" s="70" t="s">
        <v>435</v>
      </c>
      <c r="BD180" s="70" t="s">
        <v>435</v>
      </c>
      <c r="BE180" s="70" t="s">
        <v>435</v>
      </c>
      <c r="BF180" s="70" t="s">
        <v>435</v>
      </c>
      <c r="BG180" s="70" t="s">
        <v>435</v>
      </c>
      <c r="BH180" s="70" t="s">
        <v>435</v>
      </c>
    </row>
    <row r="181" spans="1:60" x14ac:dyDescent="0.25">
      <c r="A181" s="15" t="s">
        <v>295</v>
      </c>
      <c r="B181" s="15">
        <v>2019</v>
      </c>
      <c r="C181" s="6" t="s">
        <v>297</v>
      </c>
      <c r="D181" s="6">
        <v>2</v>
      </c>
      <c r="E181" s="1">
        <v>1</v>
      </c>
      <c r="F181" s="3">
        <v>2</v>
      </c>
      <c r="G181" s="16">
        <v>1</v>
      </c>
      <c r="H181" s="6">
        <v>11</v>
      </c>
      <c r="I181" s="4">
        <v>41</v>
      </c>
      <c r="J181" s="6">
        <v>21201</v>
      </c>
      <c r="K181" s="6" t="s">
        <v>122</v>
      </c>
      <c r="L181" s="6" t="s">
        <v>18</v>
      </c>
      <c r="M181" s="6" t="s">
        <v>22</v>
      </c>
      <c r="N181" s="9">
        <v>43626</v>
      </c>
      <c r="O181" s="6">
        <v>62</v>
      </c>
      <c r="P181" s="9">
        <v>43685</v>
      </c>
      <c r="Q181" s="9">
        <v>43687</v>
      </c>
      <c r="R181" s="6">
        <v>59</v>
      </c>
      <c r="S181" s="6">
        <v>61</v>
      </c>
      <c r="T181" s="6">
        <v>241</v>
      </c>
      <c r="U181" s="6">
        <v>112</v>
      </c>
      <c r="V181" s="1">
        <v>21.7</v>
      </c>
      <c r="W181" s="17">
        <v>23</v>
      </c>
      <c r="X181" s="17">
        <v>22.4</v>
      </c>
      <c r="Y181" s="18">
        <v>22.4</v>
      </c>
      <c r="Z181" s="17">
        <v>22</v>
      </c>
      <c r="AA181" s="17">
        <v>19.5</v>
      </c>
      <c r="AB181" s="17">
        <v>21</v>
      </c>
      <c r="AC181" s="17">
        <v>20.5</v>
      </c>
      <c r="AD181" s="17">
        <v>20.8</v>
      </c>
      <c r="AE181" s="17">
        <v>21.4</v>
      </c>
      <c r="AF181" s="17">
        <v>1.8833333333333333</v>
      </c>
      <c r="AG181" s="17">
        <v>1.9333333333333333</v>
      </c>
      <c r="AH181" s="17">
        <v>89.036666666666662</v>
      </c>
      <c r="AI181" s="17">
        <v>103.17</v>
      </c>
      <c r="AJ181" s="17">
        <v>98.17</v>
      </c>
      <c r="AK181" s="19">
        <v>43757</v>
      </c>
      <c r="AL181" s="1">
        <v>8.4912422400000001</v>
      </c>
      <c r="AM181" s="1">
        <v>31.3</v>
      </c>
      <c r="AN181" s="1">
        <v>59.7</v>
      </c>
      <c r="AO181" s="1">
        <v>7.1</v>
      </c>
      <c r="AP181" s="1">
        <v>230</v>
      </c>
      <c r="AQ181" s="40">
        <v>7.8</v>
      </c>
      <c r="AR181" s="40">
        <v>9.5</v>
      </c>
      <c r="AS181" s="40">
        <v>4.7</v>
      </c>
      <c r="AT181" s="40">
        <v>69.400000000000006</v>
      </c>
      <c r="AU181" s="40">
        <v>1.147</v>
      </c>
      <c r="AV181" s="40">
        <v>54</v>
      </c>
      <c r="AW181" s="40">
        <v>9.52</v>
      </c>
      <c r="AX181" s="70" t="s">
        <v>435</v>
      </c>
      <c r="AY181" s="70" t="s">
        <v>435</v>
      </c>
      <c r="AZ181" s="70" t="s">
        <v>435</v>
      </c>
      <c r="BA181" s="70" t="s">
        <v>435</v>
      </c>
      <c r="BB181" s="70" t="s">
        <v>435</v>
      </c>
      <c r="BC181" s="70" t="s">
        <v>435</v>
      </c>
      <c r="BD181" s="70" t="s">
        <v>435</v>
      </c>
      <c r="BE181" s="70" t="s">
        <v>435</v>
      </c>
      <c r="BF181" s="70" t="s">
        <v>435</v>
      </c>
      <c r="BG181" s="70" t="s">
        <v>435</v>
      </c>
      <c r="BH181" s="70" t="s">
        <v>435</v>
      </c>
    </row>
    <row r="182" spans="1:60" x14ac:dyDescent="0.25">
      <c r="A182" s="15" t="s">
        <v>295</v>
      </c>
      <c r="B182" s="15">
        <v>2019</v>
      </c>
      <c r="C182" s="6" t="s">
        <v>297</v>
      </c>
      <c r="D182" s="6">
        <v>3</v>
      </c>
      <c r="E182" s="1">
        <v>3</v>
      </c>
      <c r="F182" s="5">
        <v>2</v>
      </c>
      <c r="G182" s="16">
        <v>5</v>
      </c>
      <c r="H182" s="6">
        <v>14</v>
      </c>
      <c r="I182" s="4">
        <v>5</v>
      </c>
      <c r="J182" s="6">
        <v>33205</v>
      </c>
      <c r="K182" s="6" t="s">
        <v>216</v>
      </c>
      <c r="L182" s="6" t="s">
        <v>12</v>
      </c>
      <c r="M182" s="6" t="s">
        <v>22</v>
      </c>
      <c r="N182" s="9">
        <v>43626</v>
      </c>
      <c r="O182" s="6">
        <v>61</v>
      </c>
      <c r="P182" s="9">
        <v>43680</v>
      </c>
      <c r="Q182" s="9">
        <v>43681</v>
      </c>
      <c r="R182" s="6">
        <v>54</v>
      </c>
      <c r="S182" s="6">
        <v>55</v>
      </c>
      <c r="T182" s="6">
        <v>254</v>
      </c>
      <c r="U182" s="6">
        <v>126</v>
      </c>
      <c r="V182" s="1">
        <v>26.23</v>
      </c>
      <c r="W182" s="17">
        <v>21.08</v>
      </c>
      <c r="X182" s="17">
        <v>24.98</v>
      </c>
      <c r="Y182" s="18">
        <v>25.16</v>
      </c>
      <c r="Z182" s="17">
        <v>27.42</v>
      </c>
      <c r="AA182" s="17">
        <v>22.15</v>
      </c>
      <c r="AB182" s="17">
        <v>17.96</v>
      </c>
      <c r="AC182" s="17">
        <v>23.64</v>
      </c>
      <c r="AD182" s="17">
        <v>22.62</v>
      </c>
      <c r="AE182" s="17">
        <v>24.44</v>
      </c>
      <c r="AF182" s="17">
        <v>1.8399999999999999</v>
      </c>
      <c r="AG182" s="17">
        <v>1.91</v>
      </c>
      <c r="AH182" s="17">
        <v>90.63666666666667</v>
      </c>
      <c r="AI182" s="17">
        <v>110.17</v>
      </c>
      <c r="AJ182" s="17">
        <v>98.83</v>
      </c>
      <c r="AK182" s="19">
        <v>43757</v>
      </c>
      <c r="AL182" s="1">
        <v>8.04218616</v>
      </c>
      <c r="AM182" s="1">
        <v>22.1</v>
      </c>
      <c r="AN182" s="1">
        <v>61.5</v>
      </c>
      <c r="AO182" s="1">
        <v>7.7</v>
      </c>
      <c r="AP182" s="1">
        <v>14</v>
      </c>
      <c r="AQ182" s="40">
        <v>8</v>
      </c>
      <c r="AR182" s="40">
        <v>9.3000000000000007</v>
      </c>
      <c r="AS182" s="40">
        <v>3.7</v>
      </c>
      <c r="AT182" s="40">
        <v>71.3</v>
      </c>
      <c r="AU182" s="40">
        <v>1.2549999999999999</v>
      </c>
      <c r="AV182" s="40">
        <v>60.8</v>
      </c>
      <c r="AW182" s="40">
        <v>9.8699999999999992</v>
      </c>
      <c r="AX182" s="70" t="s">
        <v>435</v>
      </c>
      <c r="AY182" s="70" t="s">
        <v>435</v>
      </c>
      <c r="AZ182" s="70" t="s">
        <v>435</v>
      </c>
      <c r="BA182" s="70" t="s">
        <v>435</v>
      </c>
      <c r="BB182" s="70" t="s">
        <v>435</v>
      </c>
      <c r="BC182" s="70" t="s">
        <v>435</v>
      </c>
      <c r="BD182" s="70" t="s">
        <v>435</v>
      </c>
      <c r="BE182" s="70" t="s">
        <v>435</v>
      </c>
      <c r="BF182" s="70" t="s">
        <v>435</v>
      </c>
      <c r="BG182" s="70" t="s">
        <v>435</v>
      </c>
      <c r="BH182" s="70" t="s">
        <v>435</v>
      </c>
    </row>
    <row r="183" spans="1:60" x14ac:dyDescent="0.25">
      <c r="A183" s="15" t="s">
        <v>295</v>
      </c>
      <c r="B183" s="15">
        <v>2019</v>
      </c>
      <c r="C183" s="6" t="s">
        <v>297</v>
      </c>
      <c r="D183" s="6">
        <v>3</v>
      </c>
      <c r="E183" s="1">
        <v>3</v>
      </c>
      <c r="F183" s="5">
        <v>2</v>
      </c>
      <c r="G183" s="16">
        <v>9</v>
      </c>
      <c r="H183" s="6">
        <v>14</v>
      </c>
      <c r="I183" s="4">
        <v>9</v>
      </c>
      <c r="J183" s="6">
        <v>33209</v>
      </c>
      <c r="K183" s="6" t="s">
        <v>220</v>
      </c>
      <c r="L183" s="6" t="s">
        <v>440</v>
      </c>
      <c r="M183" s="6" t="s">
        <v>21</v>
      </c>
      <c r="N183" s="9">
        <v>43626</v>
      </c>
      <c r="O183" s="6">
        <v>56</v>
      </c>
      <c r="P183" s="9">
        <v>43680</v>
      </c>
      <c r="Q183" s="9">
        <v>43682</v>
      </c>
      <c r="R183" s="6">
        <v>54</v>
      </c>
      <c r="S183" s="6">
        <v>56</v>
      </c>
      <c r="T183" s="6">
        <v>225</v>
      </c>
      <c r="U183" s="6">
        <v>121</v>
      </c>
      <c r="V183" s="1">
        <v>23.76</v>
      </c>
      <c r="W183" s="17">
        <v>21.3</v>
      </c>
      <c r="X183" s="17">
        <v>22.99</v>
      </c>
      <c r="Y183" s="18">
        <v>23.63</v>
      </c>
      <c r="Z183" s="17">
        <v>19.91</v>
      </c>
      <c r="AA183" s="17">
        <v>20.88</v>
      </c>
      <c r="AB183" s="17">
        <v>19.29</v>
      </c>
      <c r="AC183" s="17">
        <v>20.29</v>
      </c>
      <c r="AD183" s="17">
        <v>22.1</v>
      </c>
      <c r="AE183" s="17">
        <v>18.29</v>
      </c>
      <c r="AF183" s="17">
        <v>1.9166666666666665</v>
      </c>
      <c r="AG183" s="17">
        <v>1.9466666666666665</v>
      </c>
      <c r="AH183" s="17">
        <v>90.9</v>
      </c>
      <c r="AI183" s="17">
        <v>104.83</v>
      </c>
      <c r="AJ183" s="17">
        <v>96.67</v>
      </c>
      <c r="AK183" s="19">
        <v>43757</v>
      </c>
      <c r="AL183" s="1">
        <v>8.1691919200000012</v>
      </c>
      <c r="AM183" s="1">
        <v>29.9</v>
      </c>
      <c r="AN183" s="1">
        <v>49</v>
      </c>
      <c r="AO183" s="1">
        <v>6.7</v>
      </c>
      <c r="AP183" s="1">
        <v>35</v>
      </c>
      <c r="AQ183" s="40">
        <v>8</v>
      </c>
      <c r="AR183" s="40">
        <v>8.1999999999999993</v>
      </c>
      <c r="AS183" s="40">
        <v>3.6</v>
      </c>
      <c r="AT183" s="40">
        <v>72.599999999999994</v>
      </c>
      <c r="AU183" s="40">
        <v>1.264</v>
      </c>
      <c r="AV183" s="40">
        <v>59.7</v>
      </c>
      <c r="AW183" s="40">
        <v>10.02</v>
      </c>
      <c r="AX183" s="70" t="s">
        <v>435</v>
      </c>
      <c r="AY183" s="70" t="s">
        <v>435</v>
      </c>
      <c r="AZ183" s="70" t="s">
        <v>435</v>
      </c>
      <c r="BA183" s="70" t="s">
        <v>435</v>
      </c>
      <c r="BB183" s="70" t="s">
        <v>435</v>
      </c>
      <c r="BC183" s="70" t="s">
        <v>435</v>
      </c>
      <c r="BD183" s="70" t="s">
        <v>435</v>
      </c>
      <c r="BE183" s="70" t="s">
        <v>435</v>
      </c>
      <c r="BF183" s="70" t="s">
        <v>435</v>
      </c>
      <c r="BG183" s="70" t="s">
        <v>435</v>
      </c>
      <c r="BH183" s="70" t="s">
        <v>435</v>
      </c>
    </row>
    <row r="184" spans="1:60" x14ac:dyDescent="0.25">
      <c r="A184" s="15" t="s">
        <v>295</v>
      </c>
      <c r="B184" s="15">
        <v>2019</v>
      </c>
      <c r="C184" s="6" t="s">
        <v>297</v>
      </c>
      <c r="D184" s="6">
        <v>3</v>
      </c>
      <c r="E184" s="1">
        <v>3</v>
      </c>
      <c r="F184" s="5">
        <v>2</v>
      </c>
      <c r="G184" s="16">
        <v>7</v>
      </c>
      <c r="H184" s="6">
        <v>14</v>
      </c>
      <c r="I184" s="4">
        <v>13</v>
      </c>
      <c r="J184" s="6">
        <v>33207</v>
      </c>
      <c r="K184" s="6" t="s">
        <v>218</v>
      </c>
      <c r="L184" s="6" t="s">
        <v>15</v>
      </c>
      <c r="M184" s="6" t="s">
        <v>22</v>
      </c>
      <c r="N184" s="9">
        <v>43626</v>
      </c>
      <c r="O184" s="6">
        <v>67</v>
      </c>
      <c r="P184" s="9">
        <v>43681</v>
      </c>
      <c r="Q184" s="9">
        <v>43683</v>
      </c>
      <c r="R184" s="6">
        <v>55</v>
      </c>
      <c r="S184" s="6">
        <v>57</v>
      </c>
      <c r="T184" s="6">
        <v>244</v>
      </c>
      <c r="U184" s="6">
        <v>111</v>
      </c>
      <c r="V184" s="1">
        <v>22.27</v>
      </c>
      <c r="W184" s="17">
        <v>24.33</v>
      </c>
      <c r="X184" s="17">
        <v>23.5</v>
      </c>
      <c r="Y184" s="18">
        <v>22.14</v>
      </c>
      <c r="Z184" s="17">
        <v>22.06</v>
      </c>
      <c r="AA184" s="17">
        <v>20.05</v>
      </c>
      <c r="AB184" s="17">
        <v>22.1</v>
      </c>
      <c r="AC184" s="17">
        <v>21.63</v>
      </c>
      <c r="AD184" s="17">
        <v>20.13</v>
      </c>
      <c r="AE184" s="17">
        <v>20.89</v>
      </c>
      <c r="AF184" s="17">
        <v>1.89</v>
      </c>
      <c r="AG184" s="17">
        <v>1.9366666666666665</v>
      </c>
      <c r="AH184" s="17">
        <v>105.32000000000001</v>
      </c>
      <c r="AI184" s="17">
        <v>105.83</v>
      </c>
      <c r="AJ184" s="17">
        <v>98.83</v>
      </c>
      <c r="AK184" s="19">
        <v>43757</v>
      </c>
      <c r="AL184" s="1">
        <v>9.2487408799999997</v>
      </c>
      <c r="AM184" s="1">
        <v>24.1</v>
      </c>
      <c r="AN184" s="1">
        <v>59.8</v>
      </c>
      <c r="AO184" s="1">
        <v>7.9</v>
      </c>
      <c r="AP184" s="1">
        <v>62</v>
      </c>
      <c r="AQ184" s="40">
        <v>8</v>
      </c>
      <c r="AR184" s="40">
        <v>9.1</v>
      </c>
      <c r="AS184" s="40">
        <v>3.4</v>
      </c>
      <c r="AT184" s="40">
        <v>72</v>
      </c>
      <c r="AU184" s="40">
        <v>1.2809999999999999</v>
      </c>
      <c r="AV184" s="40" t="s">
        <v>435</v>
      </c>
      <c r="AW184" s="40">
        <v>9.9700000000000006</v>
      </c>
      <c r="AX184" s="70" t="s">
        <v>435</v>
      </c>
      <c r="AY184" s="70" t="s">
        <v>435</v>
      </c>
      <c r="AZ184" s="70" t="s">
        <v>435</v>
      </c>
      <c r="BA184" s="70" t="s">
        <v>435</v>
      </c>
      <c r="BB184" s="70" t="s">
        <v>435</v>
      </c>
      <c r="BC184" s="70" t="s">
        <v>435</v>
      </c>
      <c r="BD184" s="70" t="s">
        <v>435</v>
      </c>
      <c r="BE184" s="70" t="s">
        <v>435</v>
      </c>
      <c r="BF184" s="70" t="s">
        <v>435</v>
      </c>
      <c r="BG184" s="70" t="s">
        <v>435</v>
      </c>
      <c r="BH184" s="70" t="s">
        <v>435</v>
      </c>
    </row>
    <row r="185" spans="1:60" x14ac:dyDescent="0.25">
      <c r="A185" s="15" t="s">
        <v>295</v>
      </c>
      <c r="B185" s="15">
        <v>2019</v>
      </c>
      <c r="C185" s="6" t="s">
        <v>297</v>
      </c>
      <c r="D185" s="6">
        <v>3</v>
      </c>
      <c r="E185" s="1">
        <v>3</v>
      </c>
      <c r="F185" s="5">
        <v>2</v>
      </c>
      <c r="G185" s="16">
        <v>8</v>
      </c>
      <c r="H185" s="6">
        <v>14</v>
      </c>
      <c r="I185" s="4">
        <v>17</v>
      </c>
      <c r="J185" s="6">
        <v>33208</v>
      </c>
      <c r="K185" s="6" t="s">
        <v>219</v>
      </c>
      <c r="L185" s="6" t="s">
        <v>442</v>
      </c>
      <c r="M185" s="6" t="s">
        <v>1</v>
      </c>
      <c r="N185" s="9">
        <v>43626</v>
      </c>
      <c r="O185" s="6">
        <v>53</v>
      </c>
      <c r="P185" s="9">
        <v>43681</v>
      </c>
      <c r="Q185" s="9">
        <v>43682</v>
      </c>
      <c r="R185" s="6">
        <v>55</v>
      </c>
      <c r="S185" s="6">
        <v>56</v>
      </c>
      <c r="T185" s="6">
        <v>277</v>
      </c>
      <c r="U185" s="6">
        <v>117</v>
      </c>
      <c r="V185" s="1">
        <v>23.01</v>
      </c>
      <c r="W185" s="17">
        <v>20.49</v>
      </c>
      <c r="X185" s="17">
        <v>22.8</v>
      </c>
      <c r="Y185" s="18">
        <v>26.11</v>
      </c>
      <c r="Z185" s="17">
        <v>25.49</v>
      </c>
      <c r="AA185" s="17">
        <v>21.08</v>
      </c>
      <c r="AB185" s="17">
        <v>18.38</v>
      </c>
      <c r="AC185" s="17">
        <v>20.29</v>
      </c>
      <c r="AD185" s="17">
        <v>22.26</v>
      </c>
      <c r="AE185" s="17">
        <v>22.91</v>
      </c>
      <c r="AF185" s="17">
        <v>1.8466666666666667</v>
      </c>
      <c r="AG185" s="17">
        <v>1.94</v>
      </c>
      <c r="AH185" s="17">
        <v>115.88333333333334</v>
      </c>
      <c r="AI185" s="17">
        <v>108.33</v>
      </c>
      <c r="AJ185" s="17">
        <v>98.17</v>
      </c>
      <c r="AK185" s="19">
        <v>43757</v>
      </c>
      <c r="AL185" s="1">
        <v>8.522993679999999</v>
      </c>
      <c r="AM185" s="1">
        <v>25.1</v>
      </c>
      <c r="AN185" s="1">
        <v>61.1</v>
      </c>
      <c r="AO185" s="1">
        <v>8.5</v>
      </c>
      <c r="AP185" s="1">
        <v>83</v>
      </c>
      <c r="AQ185" s="40">
        <v>8.3000000000000007</v>
      </c>
      <c r="AR185" s="40">
        <v>7</v>
      </c>
      <c r="AS185" s="40">
        <v>3.3</v>
      </c>
      <c r="AT185" s="40">
        <v>73.8</v>
      </c>
      <c r="AU185" s="40">
        <v>1.2569999999999999</v>
      </c>
      <c r="AV185" s="40">
        <v>59.5</v>
      </c>
      <c r="AW185" s="40">
        <v>10.07</v>
      </c>
      <c r="AX185" s="70" t="s">
        <v>435</v>
      </c>
      <c r="AY185" s="70" t="s">
        <v>435</v>
      </c>
      <c r="AZ185" s="70" t="s">
        <v>435</v>
      </c>
      <c r="BA185" s="70" t="s">
        <v>435</v>
      </c>
      <c r="BB185" s="70" t="s">
        <v>435</v>
      </c>
      <c r="BC185" s="70" t="s">
        <v>435</v>
      </c>
      <c r="BD185" s="70" t="s">
        <v>435</v>
      </c>
      <c r="BE185" s="70" t="s">
        <v>435</v>
      </c>
      <c r="BF185" s="70" t="s">
        <v>435</v>
      </c>
      <c r="BG185" s="70" t="s">
        <v>435</v>
      </c>
      <c r="BH185" s="70" t="s">
        <v>435</v>
      </c>
    </row>
    <row r="186" spans="1:60" x14ac:dyDescent="0.25">
      <c r="A186" s="15" t="s">
        <v>295</v>
      </c>
      <c r="B186" s="15">
        <v>2019</v>
      </c>
      <c r="C186" s="6" t="s">
        <v>297</v>
      </c>
      <c r="D186" s="6">
        <v>3</v>
      </c>
      <c r="E186" s="1">
        <v>3</v>
      </c>
      <c r="F186" s="5">
        <v>2</v>
      </c>
      <c r="G186" s="16">
        <v>2</v>
      </c>
      <c r="H186" s="6">
        <v>14</v>
      </c>
      <c r="I186" s="4">
        <v>21</v>
      </c>
      <c r="J186" s="6">
        <v>33202</v>
      </c>
      <c r="K186" s="6" t="s">
        <v>213</v>
      </c>
      <c r="L186" s="6" t="s">
        <v>16</v>
      </c>
      <c r="M186" s="6" t="s">
        <v>22</v>
      </c>
      <c r="N186" s="9">
        <v>43626</v>
      </c>
      <c r="O186" s="6">
        <v>70</v>
      </c>
      <c r="P186" s="9">
        <v>43684</v>
      </c>
      <c r="Q186" s="9">
        <v>43686</v>
      </c>
      <c r="R186" s="6">
        <v>58</v>
      </c>
      <c r="S186" s="6">
        <v>60</v>
      </c>
      <c r="T186" s="6">
        <v>250</v>
      </c>
      <c r="U186" s="6">
        <v>117</v>
      </c>
      <c r="V186" s="1">
        <v>23.22</v>
      </c>
      <c r="W186" s="17">
        <v>22.98</v>
      </c>
      <c r="X186" s="17">
        <v>22.14</v>
      </c>
      <c r="Y186" s="18">
        <v>22.51</v>
      </c>
      <c r="Z186" s="17">
        <v>26.58</v>
      </c>
      <c r="AA186" s="17">
        <v>20.58</v>
      </c>
      <c r="AB186" s="17">
        <v>21.09</v>
      </c>
      <c r="AC186" s="17">
        <v>19.68</v>
      </c>
      <c r="AD186" s="17">
        <v>21.15</v>
      </c>
      <c r="AE186" s="17">
        <v>23.22</v>
      </c>
      <c r="AF186" s="17">
        <v>1.9166666666666667</v>
      </c>
      <c r="AG186" s="17">
        <v>1.9466666666666665</v>
      </c>
      <c r="AH186" s="17">
        <v>86.283333333333331</v>
      </c>
      <c r="AI186" s="17">
        <v>99.5</v>
      </c>
      <c r="AJ186" s="17">
        <v>92.5</v>
      </c>
      <c r="AK186" s="19">
        <v>43757</v>
      </c>
      <c r="AL186" s="1">
        <v>9.5571834399999993</v>
      </c>
      <c r="AM186" s="1">
        <v>33</v>
      </c>
      <c r="AN186" s="1">
        <v>58</v>
      </c>
      <c r="AO186" s="1">
        <v>7.5</v>
      </c>
      <c r="AP186" s="1">
        <v>110</v>
      </c>
      <c r="AQ186" s="40">
        <v>8.3000000000000007</v>
      </c>
      <c r="AR186" s="40">
        <v>8.9</v>
      </c>
      <c r="AS186" s="40">
        <v>3.6</v>
      </c>
      <c r="AT186" s="40">
        <v>72.2</v>
      </c>
      <c r="AU186" s="40">
        <v>1.298</v>
      </c>
      <c r="AV186" s="40" t="s">
        <v>435</v>
      </c>
      <c r="AW186" s="40">
        <v>10.08</v>
      </c>
      <c r="AX186" s="70" t="s">
        <v>435</v>
      </c>
      <c r="AY186" s="70" t="s">
        <v>435</v>
      </c>
      <c r="AZ186" s="70" t="s">
        <v>435</v>
      </c>
      <c r="BA186" s="70" t="s">
        <v>435</v>
      </c>
      <c r="BB186" s="70" t="s">
        <v>435</v>
      </c>
      <c r="BC186" s="70" t="s">
        <v>435</v>
      </c>
      <c r="BD186" s="70" t="s">
        <v>435</v>
      </c>
      <c r="BE186" s="70" t="s">
        <v>435</v>
      </c>
      <c r="BF186" s="70" t="s">
        <v>435</v>
      </c>
      <c r="BG186" s="70" t="s">
        <v>435</v>
      </c>
      <c r="BH186" s="70" t="s">
        <v>435</v>
      </c>
    </row>
    <row r="187" spans="1:60" x14ac:dyDescent="0.25">
      <c r="A187" s="15" t="s">
        <v>295</v>
      </c>
      <c r="B187" s="15">
        <v>2019</v>
      </c>
      <c r="C187" s="6" t="s">
        <v>297</v>
      </c>
      <c r="D187" s="6">
        <v>3</v>
      </c>
      <c r="E187" s="1">
        <v>3</v>
      </c>
      <c r="F187" s="5">
        <v>2</v>
      </c>
      <c r="G187" s="16">
        <v>3</v>
      </c>
      <c r="H187" s="6">
        <v>14</v>
      </c>
      <c r="I187" s="4">
        <v>25</v>
      </c>
      <c r="J187" s="6">
        <v>33203</v>
      </c>
      <c r="K187" s="6" t="s">
        <v>214</v>
      </c>
      <c r="L187" s="6" t="s">
        <v>13</v>
      </c>
      <c r="M187" s="6" t="s">
        <v>22</v>
      </c>
      <c r="N187" s="9">
        <v>43626</v>
      </c>
      <c r="O187" s="6">
        <v>72</v>
      </c>
      <c r="P187" s="9">
        <v>43684</v>
      </c>
      <c r="Q187" s="9">
        <v>43686</v>
      </c>
      <c r="R187" s="6">
        <v>58</v>
      </c>
      <c r="S187" s="6">
        <v>60</v>
      </c>
      <c r="T187" s="6">
        <v>291</v>
      </c>
      <c r="U187" s="6">
        <v>147</v>
      </c>
      <c r="V187" s="1">
        <v>25.45</v>
      </c>
      <c r="W187" s="17">
        <v>25.97</v>
      </c>
      <c r="X187" s="17">
        <v>23.17</v>
      </c>
      <c r="Y187" s="18">
        <v>24.51</v>
      </c>
      <c r="Z187" s="17">
        <v>20.89</v>
      </c>
      <c r="AA187" s="17">
        <v>23.62</v>
      </c>
      <c r="AB187" s="17">
        <v>24.2</v>
      </c>
      <c r="AC187" s="17">
        <v>22.51</v>
      </c>
      <c r="AD187" s="17">
        <v>22.96</v>
      </c>
      <c r="AE187" s="17">
        <v>18.95</v>
      </c>
      <c r="AF187" s="17">
        <v>1.9</v>
      </c>
      <c r="AG187" s="17">
        <v>1.9466666666666665</v>
      </c>
      <c r="AH187" s="17">
        <v>89.78</v>
      </c>
      <c r="AI187" s="17">
        <v>113.5</v>
      </c>
      <c r="AJ187" s="17">
        <v>106.83</v>
      </c>
      <c r="AK187" s="19">
        <v>43757</v>
      </c>
      <c r="AL187" s="1">
        <v>11.04042928</v>
      </c>
      <c r="AM187" s="1">
        <v>25.9</v>
      </c>
      <c r="AN187" s="1">
        <v>58.1</v>
      </c>
      <c r="AO187" s="1">
        <v>8</v>
      </c>
      <c r="AP187" s="1">
        <v>131</v>
      </c>
      <c r="AQ187" s="40">
        <v>8.1999999999999993</v>
      </c>
      <c r="AR187" s="40">
        <v>7.4</v>
      </c>
      <c r="AS187" s="40">
        <v>3.4</v>
      </c>
      <c r="AT187" s="40">
        <v>73.5</v>
      </c>
      <c r="AU187" s="40">
        <v>1.264</v>
      </c>
      <c r="AV187" s="40">
        <v>60.3</v>
      </c>
      <c r="AW187" s="40">
        <v>10.09</v>
      </c>
      <c r="AX187" s="70" t="s">
        <v>435</v>
      </c>
      <c r="AY187" s="70" t="s">
        <v>435</v>
      </c>
      <c r="AZ187" s="70" t="s">
        <v>435</v>
      </c>
      <c r="BA187" s="70" t="s">
        <v>435</v>
      </c>
      <c r="BB187" s="70" t="s">
        <v>435</v>
      </c>
      <c r="BC187" s="70" t="s">
        <v>435</v>
      </c>
      <c r="BD187" s="70" t="s">
        <v>435</v>
      </c>
      <c r="BE187" s="70" t="s">
        <v>435</v>
      </c>
      <c r="BF187" s="70" t="s">
        <v>435</v>
      </c>
      <c r="BG187" s="70" t="s">
        <v>435</v>
      </c>
      <c r="BH187" s="70" t="s">
        <v>435</v>
      </c>
    </row>
    <row r="188" spans="1:60" x14ac:dyDescent="0.25">
      <c r="A188" s="15" t="s">
        <v>295</v>
      </c>
      <c r="B188" s="15">
        <v>2019</v>
      </c>
      <c r="C188" s="6" t="s">
        <v>297</v>
      </c>
      <c r="D188" s="6">
        <v>3</v>
      </c>
      <c r="E188" s="1">
        <v>3</v>
      </c>
      <c r="F188" s="5">
        <v>2</v>
      </c>
      <c r="G188" s="16">
        <v>4</v>
      </c>
      <c r="H188" s="6">
        <v>14</v>
      </c>
      <c r="I188" s="4">
        <v>29</v>
      </c>
      <c r="J188" s="6">
        <v>33204</v>
      </c>
      <c r="K188" s="6" t="s">
        <v>215</v>
      </c>
      <c r="L188" s="6" t="s">
        <v>17</v>
      </c>
      <c r="M188" s="6" t="s">
        <v>22</v>
      </c>
      <c r="N188" s="9">
        <v>43626</v>
      </c>
      <c r="O188" s="6">
        <v>67</v>
      </c>
      <c r="P188" s="9">
        <v>43685</v>
      </c>
      <c r="Q188" s="9">
        <v>43686</v>
      </c>
      <c r="R188" s="6">
        <v>59</v>
      </c>
      <c r="S188" s="6">
        <v>60</v>
      </c>
      <c r="T188" s="6">
        <v>302</v>
      </c>
      <c r="U188" s="6">
        <v>150</v>
      </c>
      <c r="V188" s="1">
        <v>23.83</v>
      </c>
      <c r="W188" s="17">
        <v>24.44</v>
      </c>
      <c r="X188" s="17">
        <v>23.14</v>
      </c>
      <c r="Y188" s="18">
        <v>25.34</v>
      </c>
      <c r="Z188" s="17">
        <v>24.57</v>
      </c>
      <c r="AA188" s="17">
        <v>22.65</v>
      </c>
      <c r="AB188" s="17">
        <v>22.28</v>
      </c>
      <c r="AC188" s="17">
        <v>21.26</v>
      </c>
      <c r="AD188" s="17">
        <v>24</v>
      </c>
      <c r="AE188" s="17">
        <v>23.14</v>
      </c>
      <c r="AF188" s="17">
        <v>1.84</v>
      </c>
      <c r="AG188" s="17">
        <v>1.91</v>
      </c>
      <c r="AH188" s="17">
        <v>105.11666666666666</v>
      </c>
      <c r="AI188" s="17">
        <v>105.33</v>
      </c>
      <c r="AJ188" s="17">
        <v>99</v>
      </c>
      <c r="AK188" s="19">
        <v>43757</v>
      </c>
      <c r="AL188" s="1">
        <v>10.80002552</v>
      </c>
      <c r="AM188" s="1">
        <v>26.2</v>
      </c>
      <c r="AN188" s="1">
        <v>59.6</v>
      </c>
      <c r="AO188" s="1">
        <v>7.5</v>
      </c>
      <c r="AP188" s="1">
        <v>158</v>
      </c>
      <c r="AQ188" s="40">
        <v>7.9</v>
      </c>
      <c r="AR188" s="40">
        <v>8.4</v>
      </c>
      <c r="AS188" s="40">
        <v>3.3</v>
      </c>
      <c r="AT188" s="40">
        <v>72.5</v>
      </c>
      <c r="AU188" s="40">
        <v>1.258</v>
      </c>
      <c r="AV188" s="40">
        <v>59.2</v>
      </c>
      <c r="AW188" s="40">
        <v>9.94</v>
      </c>
      <c r="AX188" s="70" t="s">
        <v>435</v>
      </c>
      <c r="AY188" s="70" t="s">
        <v>435</v>
      </c>
      <c r="AZ188" s="70" t="s">
        <v>435</v>
      </c>
      <c r="BA188" s="70" t="s">
        <v>435</v>
      </c>
      <c r="BB188" s="70" t="s">
        <v>435</v>
      </c>
      <c r="BC188" s="70" t="s">
        <v>435</v>
      </c>
      <c r="BD188" s="70" t="s">
        <v>435</v>
      </c>
      <c r="BE188" s="70" t="s">
        <v>435</v>
      </c>
      <c r="BF188" s="70" t="s">
        <v>435</v>
      </c>
      <c r="BG188" s="70" t="s">
        <v>435</v>
      </c>
      <c r="BH188" s="70" t="s">
        <v>435</v>
      </c>
    </row>
    <row r="189" spans="1:60" x14ac:dyDescent="0.25">
      <c r="A189" s="15" t="s">
        <v>295</v>
      </c>
      <c r="B189" s="15">
        <v>2019</v>
      </c>
      <c r="C189" s="6" t="s">
        <v>297</v>
      </c>
      <c r="D189" s="6">
        <v>3</v>
      </c>
      <c r="E189" s="1">
        <v>3</v>
      </c>
      <c r="F189" s="5">
        <v>2</v>
      </c>
      <c r="G189" s="16">
        <v>6</v>
      </c>
      <c r="H189" s="6">
        <v>14</v>
      </c>
      <c r="I189" s="4">
        <v>33</v>
      </c>
      <c r="J189" s="6">
        <v>33206</v>
      </c>
      <c r="K189" s="6" t="s">
        <v>217</v>
      </c>
      <c r="L189" s="6" t="s">
        <v>14</v>
      </c>
      <c r="M189" s="6" t="s">
        <v>22</v>
      </c>
      <c r="N189" s="9">
        <v>43626</v>
      </c>
      <c r="O189" s="6">
        <v>64</v>
      </c>
      <c r="P189" s="9">
        <v>43686</v>
      </c>
      <c r="Q189" s="9">
        <v>43687</v>
      </c>
      <c r="R189" s="6">
        <v>60</v>
      </c>
      <c r="S189" s="6">
        <v>61</v>
      </c>
      <c r="T189" s="6">
        <v>262</v>
      </c>
      <c r="U189" s="6">
        <v>142</v>
      </c>
      <c r="V189" s="1">
        <v>22.06</v>
      </c>
      <c r="W189" s="17">
        <v>23.69</v>
      </c>
      <c r="X189" s="17">
        <v>21.22</v>
      </c>
      <c r="Y189" s="18">
        <v>21.82</v>
      </c>
      <c r="Z189" s="17">
        <v>24</v>
      </c>
      <c r="AA189" s="17">
        <v>18.829999999999998</v>
      </c>
      <c r="AB189" s="17">
        <v>22.17</v>
      </c>
      <c r="AC189" s="17">
        <v>19.850000000000001</v>
      </c>
      <c r="AD189" s="17">
        <v>21.06</v>
      </c>
      <c r="AE189" s="17">
        <v>22.87</v>
      </c>
      <c r="AF189" s="17">
        <v>1.8433333333333333</v>
      </c>
      <c r="AG189" s="17">
        <v>1.93</v>
      </c>
      <c r="AH189" s="17">
        <v>112.1</v>
      </c>
      <c r="AI189" s="17">
        <v>104.67</v>
      </c>
      <c r="AJ189" s="17">
        <v>91.67</v>
      </c>
      <c r="AK189" s="19">
        <v>43757</v>
      </c>
      <c r="AL189" s="1">
        <v>8.500314079999999</v>
      </c>
      <c r="AM189" s="1">
        <v>28.2</v>
      </c>
      <c r="AN189" s="1">
        <v>59.4</v>
      </c>
      <c r="AO189" s="1">
        <v>7.9</v>
      </c>
      <c r="AP189" s="1">
        <v>179</v>
      </c>
      <c r="AQ189" s="40">
        <v>8.1999999999999993</v>
      </c>
      <c r="AR189" s="40">
        <v>7.9</v>
      </c>
      <c r="AS189" s="40">
        <v>4.8</v>
      </c>
      <c r="AT189" s="40">
        <v>70.8</v>
      </c>
      <c r="AU189" s="40">
        <v>1.143</v>
      </c>
      <c r="AV189" s="40">
        <v>50.6</v>
      </c>
      <c r="AW189" s="40">
        <v>9.68</v>
      </c>
      <c r="AX189" s="70" t="s">
        <v>435</v>
      </c>
      <c r="AY189" s="70" t="s">
        <v>435</v>
      </c>
      <c r="AZ189" s="70" t="s">
        <v>435</v>
      </c>
      <c r="BA189" s="70" t="s">
        <v>435</v>
      </c>
      <c r="BB189" s="70" t="s">
        <v>435</v>
      </c>
      <c r="BC189" s="70" t="s">
        <v>435</v>
      </c>
      <c r="BD189" s="70" t="s">
        <v>435</v>
      </c>
      <c r="BE189" s="70" t="s">
        <v>435</v>
      </c>
      <c r="BF189" s="70" t="s">
        <v>435</v>
      </c>
      <c r="BG189" s="70" t="s">
        <v>435</v>
      </c>
      <c r="BH189" s="70" t="s">
        <v>435</v>
      </c>
    </row>
    <row r="190" spans="1:60" x14ac:dyDescent="0.25">
      <c r="A190" s="15" t="s">
        <v>295</v>
      </c>
      <c r="B190" s="15">
        <v>2019</v>
      </c>
      <c r="C190" s="6" t="s">
        <v>297</v>
      </c>
      <c r="D190" s="6">
        <v>3</v>
      </c>
      <c r="E190" s="1">
        <v>3</v>
      </c>
      <c r="F190" s="5">
        <v>2</v>
      </c>
      <c r="G190" s="16">
        <v>1</v>
      </c>
      <c r="H190" s="6">
        <v>14</v>
      </c>
      <c r="I190" s="4">
        <v>37</v>
      </c>
      <c r="J190" s="6">
        <v>33201</v>
      </c>
      <c r="K190" s="6" t="s">
        <v>212</v>
      </c>
      <c r="L190" s="6" t="s">
        <v>18</v>
      </c>
      <c r="M190" s="6" t="s">
        <v>22</v>
      </c>
      <c r="N190" s="9">
        <v>43626</v>
      </c>
      <c r="O190" s="6">
        <v>66</v>
      </c>
      <c r="P190" s="9">
        <v>43685</v>
      </c>
      <c r="Q190" s="9">
        <v>43687</v>
      </c>
      <c r="R190" s="6">
        <v>59</v>
      </c>
      <c r="S190" s="6">
        <v>61</v>
      </c>
      <c r="T190" s="6">
        <v>269</v>
      </c>
      <c r="U190" s="6">
        <v>120</v>
      </c>
      <c r="V190" s="1">
        <v>25.47</v>
      </c>
      <c r="W190" s="17">
        <v>22.8</v>
      </c>
      <c r="X190" s="17">
        <v>25.17</v>
      </c>
      <c r="Y190" s="18">
        <v>23.04</v>
      </c>
      <c r="Z190" s="17">
        <v>22.82</v>
      </c>
      <c r="AA190" s="17">
        <v>23.72</v>
      </c>
      <c r="AB190" s="17">
        <v>21.34</v>
      </c>
      <c r="AC190" s="17">
        <v>23.4</v>
      </c>
      <c r="AD190" s="17">
        <v>22.42</v>
      </c>
      <c r="AE190" s="17">
        <v>21.61</v>
      </c>
      <c r="AF190" s="17">
        <v>1.8533333333333333</v>
      </c>
      <c r="AG190" s="17">
        <v>1.9166666666666665</v>
      </c>
      <c r="AH190" s="17">
        <v>92.27</v>
      </c>
      <c r="AI190" s="17">
        <v>103.83</v>
      </c>
      <c r="AJ190" s="17">
        <v>99.83</v>
      </c>
      <c r="AK190" s="19">
        <v>43757</v>
      </c>
      <c r="AL190" s="1">
        <v>11.31258448</v>
      </c>
      <c r="AM190" s="1">
        <v>34.5</v>
      </c>
      <c r="AN190" s="1">
        <v>58.4</v>
      </c>
      <c r="AO190" s="1">
        <v>7.3</v>
      </c>
      <c r="AP190" s="1">
        <v>206</v>
      </c>
      <c r="AQ190" s="40">
        <v>8.1999999999999993</v>
      </c>
      <c r="AR190" s="40">
        <v>8.5</v>
      </c>
      <c r="AS190" s="40">
        <v>3.2</v>
      </c>
      <c r="AT190" s="40">
        <v>72.7</v>
      </c>
      <c r="AU190" s="40">
        <v>1.254</v>
      </c>
      <c r="AV190" s="40">
        <v>59.7</v>
      </c>
      <c r="AW190" s="40">
        <v>9.9499999999999993</v>
      </c>
      <c r="AX190" s="70" t="s">
        <v>435</v>
      </c>
      <c r="AY190" s="70" t="s">
        <v>435</v>
      </c>
      <c r="AZ190" s="70" t="s">
        <v>435</v>
      </c>
      <c r="BA190" s="70" t="s">
        <v>435</v>
      </c>
      <c r="BB190" s="70" t="s">
        <v>435</v>
      </c>
      <c r="BC190" s="70" t="s">
        <v>435</v>
      </c>
      <c r="BD190" s="70" t="s">
        <v>435</v>
      </c>
      <c r="BE190" s="70" t="s">
        <v>435</v>
      </c>
      <c r="BF190" s="70" t="s">
        <v>435</v>
      </c>
      <c r="BG190" s="70" t="s">
        <v>435</v>
      </c>
      <c r="BH190" s="70" t="s">
        <v>435</v>
      </c>
    </row>
    <row r="191" spans="1:60" x14ac:dyDescent="0.25">
      <c r="A191" s="15" t="s">
        <v>295</v>
      </c>
      <c r="B191" s="15">
        <v>2019</v>
      </c>
      <c r="C191" s="6" t="s">
        <v>297</v>
      </c>
      <c r="D191" s="6">
        <v>3</v>
      </c>
      <c r="E191" s="1">
        <v>3</v>
      </c>
      <c r="F191" s="5">
        <v>2</v>
      </c>
      <c r="G191" s="16">
        <v>10</v>
      </c>
      <c r="H191" s="6">
        <v>14</v>
      </c>
      <c r="I191" s="4">
        <v>41</v>
      </c>
      <c r="J191" s="6">
        <v>33210</v>
      </c>
      <c r="K191" s="6" t="s">
        <v>52</v>
      </c>
      <c r="L191" s="6">
        <v>17.460999999999999</v>
      </c>
      <c r="M191" s="6" t="s">
        <v>21</v>
      </c>
      <c r="N191" s="9">
        <v>43626</v>
      </c>
      <c r="O191" s="6">
        <v>68</v>
      </c>
      <c r="P191" s="9">
        <v>43682</v>
      </c>
      <c r="Q191" s="9">
        <v>43683</v>
      </c>
      <c r="R191" s="6">
        <v>56</v>
      </c>
      <c r="S191" s="6">
        <v>57</v>
      </c>
      <c r="T191" s="6">
        <v>248</v>
      </c>
      <c r="U191" s="6">
        <v>130</v>
      </c>
      <c r="V191" s="1">
        <v>18.38</v>
      </c>
      <c r="W191" s="17">
        <v>22.71</v>
      </c>
      <c r="X191" s="17">
        <v>22.96</v>
      </c>
      <c r="Y191" s="18">
        <v>22.87</v>
      </c>
      <c r="Z191" s="17">
        <v>22.74</v>
      </c>
      <c r="AA191" s="17">
        <v>16.93</v>
      </c>
      <c r="AB191" s="17">
        <v>21.21</v>
      </c>
      <c r="AC191" s="17">
        <v>20.14</v>
      </c>
      <c r="AD191" s="17">
        <v>21.05</v>
      </c>
      <c r="AE191" s="17">
        <v>19.399999999999999</v>
      </c>
      <c r="AF191" s="17">
        <v>1.8766666666666667</v>
      </c>
      <c r="AG191" s="17">
        <v>1.9366666666666665</v>
      </c>
      <c r="AH191" s="17">
        <v>96.696666666666658</v>
      </c>
      <c r="AI191" s="17">
        <v>100.17</v>
      </c>
      <c r="AJ191" s="17">
        <v>95.17</v>
      </c>
      <c r="AK191" s="19">
        <v>43757</v>
      </c>
      <c r="AL191" s="1">
        <v>8.323413200000001</v>
      </c>
      <c r="AM191" s="1">
        <v>27</v>
      </c>
      <c r="AN191" s="1">
        <v>54</v>
      </c>
      <c r="AO191" s="1">
        <v>6.5</v>
      </c>
      <c r="AP191" s="1">
        <v>227</v>
      </c>
      <c r="AQ191" s="40">
        <v>8</v>
      </c>
      <c r="AR191" s="40">
        <v>7.6</v>
      </c>
      <c r="AS191" s="40">
        <v>3.3</v>
      </c>
      <c r="AT191" s="40">
        <v>73.2</v>
      </c>
      <c r="AU191" s="40">
        <v>1.236</v>
      </c>
      <c r="AV191" s="40">
        <v>59.9</v>
      </c>
      <c r="AW191" s="40">
        <v>9.99</v>
      </c>
      <c r="AX191" s="70" t="s">
        <v>435</v>
      </c>
      <c r="AY191" s="70" t="s">
        <v>435</v>
      </c>
      <c r="AZ191" s="70" t="s">
        <v>435</v>
      </c>
      <c r="BA191" s="70" t="s">
        <v>435</v>
      </c>
      <c r="BB191" s="70" t="s">
        <v>435</v>
      </c>
      <c r="BC191" s="70" t="s">
        <v>435</v>
      </c>
      <c r="BD191" s="70" t="s">
        <v>435</v>
      </c>
      <c r="BE191" s="70" t="s">
        <v>435</v>
      </c>
      <c r="BF191" s="70" t="s">
        <v>435</v>
      </c>
      <c r="BG191" s="70" t="s">
        <v>435</v>
      </c>
      <c r="BH191" s="70" t="s">
        <v>435</v>
      </c>
    </row>
    <row r="192" spans="1:60" x14ac:dyDescent="0.25">
      <c r="A192" s="15" t="s">
        <v>295</v>
      </c>
      <c r="B192" s="15">
        <v>2019</v>
      </c>
      <c r="C192" s="6" t="s">
        <v>297</v>
      </c>
      <c r="D192" s="6">
        <v>3</v>
      </c>
      <c r="E192" s="1">
        <v>1</v>
      </c>
      <c r="F192" s="5">
        <v>2</v>
      </c>
      <c r="G192" s="16">
        <v>6</v>
      </c>
      <c r="H192" s="6">
        <v>16</v>
      </c>
      <c r="I192" s="4">
        <v>5</v>
      </c>
      <c r="J192" s="6">
        <v>31206</v>
      </c>
      <c r="K192" s="6" t="s">
        <v>181</v>
      </c>
      <c r="L192" s="6" t="s">
        <v>14</v>
      </c>
      <c r="M192" s="6" t="s">
        <v>22</v>
      </c>
      <c r="N192" s="9">
        <v>43626</v>
      </c>
      <c r="O192" s="6">
        <v>61</v>
      </c>
      <c r="P192" s="9">
        <v>43685</v>
      </c>
      <c r="Q192" s="9">
        <v>43686</v>
      </c>
      <c r="R192" s="6">
        <v>59</v>
      </c>
      <c r="S192" s="6">
        <v>60</v>
      </c>
      <c r="T192" s="6">
        <v>263</v>
      </c>
      <c r="U192" s="6">
        <v>133</v>
      </c>
      <c r="V192" s="1">
        <v>21.4</v>
      </c>
      <c r="W192" s="17">
        <v>22.85</v>
      </c>
      <c r="X192" s="17">
        <v>21.18</v>
      </c>
      <c r="Y192" s="18">
        <v>21</v>
      </c>
      <c r="Z192" s="17">
        <v>22.41</v>
      </c>
      <c r="AA192" s="17">
        <v>19.59</v>
      </c>
      <c r="AB192" s="17">
        <v>21.51</v>
      </c>
      <c r="AC192" s="17">
        <v>19.53</v>
      </c>
      <c r="AD192" s="17">
        <v>19.5</v>
      </c>
      <c r="AE192" s="17">
        <v>19.899999999999999</v>
      </c>
      <c r="AF192" s="17">
        <v>1.82</v>
      </c>
      <c r="AG192" s="17">
        <v>1.9</v>
      </c>
      <c r="AH192" s="17">
        <v>98.88333333333334</v>
      </c>
      <c r="AI192" s="17">
        <v>123.33</v>
      </c>
      <c r="AJ192" s="17">
        <v>95.33</v>
      </c>
      <c r="AK192" s="19">
        <v>43757</v>
      </c>
      <c r="AL192" s="1">
        <v>6.9943886399999995</v>
      </c>
      <c r="AM192" s="1">
        <v>28.5</v>
      </c>
      <c r="AN192" s="1">
        <v>58.4</v>
      </c>
      <c r="AO192" s="1">
        <v>7.4</v>
      </c>
      <c r="AP192" s="1">
        <v>16</v>
      </c>
      <c r="AQ192" s="40">
        <v>8</v>
      </c>
      <c r="AR192" s="40">
        <v>7</v>
      </c>
      <c r="AS192" s="40">
        <v>3.3</v>
      </c>
      <c r="AT192" s="40">
        <v>73.8</v>
      </c>
      <c r="AU192" s="40">
        <v>1.248</v>
      </c>
      <c r="AV192" s="40">
        <v>58.5</v>
      </c>
      <c r="AW192" s="40">
        <v>10.06</v>
      </c>
      <c r="AX192" s="70" t="s">
        <v>435</v>
      </c>
      <c r="AY192" s="70" t="s">
        <v>435</v>
      </c>
      <c r="AZ192" s="70" t="s">
        <v>435</v>
      </c>
      <c r="BA192" s="70" t="s">
        <v>435</v>
      </c>
      <c r="BB192" s="70" t="s">
        <v>435</v>
      </c>
      <c r="BC192" s="70" t="s">
        <v>435</v>
      </c>
      <c r="BD192" s="70" t="s">
        <v>435</v>
      </c>
      <c r="BE192" s="70" t="s">
        <v>435</v>
      </c>
      <c r="BF192" s="70" t="s">
        <v>435</v>
      </c>
      <c r="BG192" s="70" t="s">
        <v>435</v>
      </c>
      <c r="BH192" s="70" t="s">
        <v>435</v>
      </c>
    </row>
    <row r="193" spans="1:60" x14ac:dyDescent="0.25">
      <c r="A193" s="15" t="s">
        <v>295</v>
      </c>
      <c r="B193" s="15">
        <v>2019</v>
      </c>
      <c r="C193" s="6" t="s">
        <v>297</v>
      </c>
      <c r="D193" s="6">
        <v>3</v>
      </c>
      <c r="E193" s="1">
        <v>1</v>
      </c>
      <c r="F193" s="5">
        <v>2</v>
      </c>
      <c r="G193" s="16">
        <v>7</v>
      </c>
      <c r="H193" s="6">
        <v>16</v>
      </c>
      <c r="I193" s="4">
        <v>9</v>
      </c>
      <c r="J193" s="6">
        <v>31207</v>
      </c>
      <c r="K193" s="6" t="s">
        <v>182</v>
      </c>
      <c r="L193" s="6" t="s">
        <v>15</v>
      </c>
      <c r="M193" s="6" t="s">
        <v>22</v>
      </c>
      <c r="N193" s="9">
        <v>43626</v>
      </c>
      <c r="O193" s="6">
        <v>67</v>
      </c>
      <c r="P193" s="9">
        <v>43681</v>
      </c>
      <c r="Q193" s="9">
        <v>43683</v>
      </c>
      <c r="R193" s="6">
        <v>55</v>
      </c>
      <c r="S193" s="6">
        <v>57</v>
      </c>
      <c r="T193" s="6">
        <v>225</v>
      </c>
      <c r="U193" s="6">
        <v>110</v>
      </c>
      <c r="V193" s="1">
        <v>19.420000000000002</v>
      </c>
      <c r="W193" s="17">
        <v>20.170000000000002</v>
      </c>
      <c r="X193" s="17">
        <v>21.34</v>
      </c>
      <c r="Y193" s="18">
        <v>19.89</v>
      </c>
      <c r="Z193" s="17">
        <v>20.11</v>
      </c>
      <c r="AA193" s="17">
        <v>17.989999999999998</v>
      </c>
      <c r="AB193" s="17">
        <v>18.420000000000002</v>
      </c>
      <c r="AC193" s="17">
        <v>20.47</v>
      </c>
      <c r="AD193" s="17">
        <v>18.87</v>
      </c>
      <c r="AE193" s="17">
        <v>18.12</v>
      </c>
      <c r="AF193" s="17">
        <v>1.8866666666666667</v>
      </c>
      <c r="AG193" s="17">
        <v>1.93</v>
      </c>
      <c r="AH193" s="17">
        <v>86.36666666666666</v>
      </c>
      <c r="AI193" s="17">
        <v>94</v>
      </c>
      <c r="AJ193" s="17">
        <v>90.33</v>
      </c>
      <c r="AK193" s="19">
        <v>43757</v>
      </c>
      <c r="AL193" s="1">
        <v>6.7358411999999994</v>
      </c>
      <c r="AM193" s="1">
        <v>26.8</v>
      </c>
      <c r="AN193" s="1">
        <v>58.2</v>
      </c>
      <c r="AO193" s="1">
        <v>7.7</v>
      </c>
      <c r="AP193" s="1">
        <v>33</v>
      </c>
      <c r="AQ193" s="40">
        <v>8</v>
      </c>
      <c r="AR193" s="40">
        <v>9.8000000000000007</v>
      </c>
      <c r="AS193" s="40">
        <v>3.9</v>
      </c>
      <c r="AT193" s="40">
        <v>71</v>
      </c>
      <c r="AU193" s="40">
        <v>1.284</v>
      </c>
      <c r="AV193" s="40">
        <v>60.5</v>
      </c>
      <c r="AW193" s="40">
        <v>9.9600000000000009</v>
      </c>
      <c r="AX193" s="70" t="s">
        <v>435</v>
      </c>
      <c r="AY193" s="70" t="s">
        <v>435</v>
      </c>
      <c r="AZ193" s="70" t="s">
        <v>435</v>
      </c>
      <c r="BA193" s="70" t="s">
        <v>435</v>
      </c>
      <c r="BB193" s="70" t="s">
        <v>435</v>
      </c>
      <c r="BC193" s="70" t="s">
        <v>435</v>
      </c>
      <c r="BD193" s="70" t="s">
        <v>435</v>
      </c>
      <c r="BE193" s="70" t="s">
        <v>435</v>
      </c>
      <c r="BF193" s="70" t="s">
        <v>435</v>
      </c>
      <c r="BG193" s="70" t="s">
        <v>435</v>
      </c>
      <c r="BH193" s="70" t="s">
        <v>435</v>
      </c>
    </row>
    <row r="194" spans="1:60" x14ac:dyDescent="0.25">
      <c r="A194" s="15" t="s">
        <v>295</v>
      </c>
      <c r="B194" s="15">
        <v>2019</v>
      </c>
      <c r="C194" s="6" t="s">
        <v>297</v>
      </c>
      <c r="D194" s="6">
        <v>3</v>
      </c>
      <c r="E194" s="1">
        <v>1</v>
      </c>
      <c r="F194" s="5">
        <v>2</v>
      </c>
      <c r="G194" s="16">
        <v>10</v>
      </c>
      <c r="H194" s="6">
        <v>16</v>
      </c>
      <c r="I194" s="4">
        <v>13</v>
      </c>
      <c r="J194" s="6">
        <v>31210</v>
      </c>
      <c r="K194" s="6" t="s">
        <v>48</v>
      </c>
      <c r="L194" s="6">
        <v>17.460999999999999</v>
      </c>
      <c r="M194" s="6" t="s">
        <v>21</v>
      </c>
      <c r="N194" s="9">
        <v>43626</v>
      </c>
      <c r="O194" s="6">
        <v>63</v>
      </c>
      <c r="P194" s="9">
        <v>43682</v>
      </c>
      <c r="Q194" s="9">
        <v>43683</v>
      </c>
      <c r="R194" s="6">
        <v>56</v>
      </c>
      <c r="S194" s="6">
        <v>57</v>
      </c>
      <c r="T194" s="6">
        <v>243</v>
      </c>
      <c r="U194" s="6">
        <v>128</v>
      </c>
      <c r="V194" s="1">
        <v>20.37</v>
      </c>
      <c r="W194" s="17">
        <v>22.25</v>
      </c>
      <c r="X194" s="17">
        <v>17.61</v>
      </c>
      <c r="Y194" s="18">
        <v>20.82</v>
      </c>
      <c r="Z194" s="17">
        <v>20.59</v>
      </c>
      <c r="AA194" s="17">
        <v>18.739999999999998</v>
      </c>
      <c r="AB194" s="17">
        <v>20.350000000000001</v>
      </c>
      <c r="AC194" s="17">
        <v>15.74</v>
      </c>
      <c r="AD194" s="17">
        <v>18.52</v>
      </c>
      <c r="AE194" s="17">
        <v>18.36</v>
      </c>
      <c r="AF194" s="17">
        <v>1.92</v>
      </c>
      <c r="AG194" s="17">
        <v>1.95</v>
      </c>
      <c r="AH194" s="17">
        <v>90.333333333333329</v>
      </c>
      <c r="AI194" s="17">
        <v>101.67</v>
      </c>
      <c r="AJ194" s="17">
        <v>95.5</v>
      </c>
      <c r="AK194" s="19">
        <v>43757</v>
      </c>
      <c r="AL194" s="1">
        <v>3.9190348800000003</v>
      </c>
      <c r="AM194" s="1">
        <v>25.3</v>
      </c>
      <c r="AN194" s="1">
        <v>51.6</v>
      </c>
      <c r="AO194" s="1">
        <v>6.8</v>
      </c>
      <c r="AP194" s="1">
        <v>64</v>
      </c>
      <c r="AQ194" s="40">
        <v>8.1</v>
      </c>
      <c r="AR194" s="40">
        <v>8</v>
      </c>
      <c r="AS194" s="40">
        <v>4.8</v>
      </c>
      <c r="AT194" s="40">
        <v>70.7</v>
      </c>
      <c r="AU194" s="40">
        <v>1.1339999999999999</v>
      </c>
      <c r="AV194" s="40">
        <v>52.9</v>
      </c>
      <c r="AW194" s="40">
        <v>9.64</v>
      </c>
      <c r="AX194" s="70" t="s">
        <v>435</v>
      </c>
      <c r="AY194" s="70" t="s">
        <v>435</v>
      </c>
      <c r="AZ194" s="70" t="s">
        <v>435</v>
      </c>
      <c r="BA194" s="70" t="s">
        <v>435</v>
      </c>
      <c r="BB194" s="70" t="s">
        <v>435</v>
      </c>
      <c r="BC194" s="70" t="s">
        <v>435</v>
      </c>
      <c r="BD194" s="70" t="s">
        <v>435</v>
      </c>
      <c r="BE194" s="70" t="s">
        <v>435</v>
      </c>
      <c r="BF194" s="70" t="s">
        <v>435</v>
      </c>
      <c r="BG194" s="70" t="s">
        <v>435</v>
      </c>
      <c r="BH194" s="70" t="s">
        <v>435</v>
      </c>
    </row>
    <row r="195" spans="1:60" x14ac:dyDescent="0.25">
      <c r="A195" s="15" t="s">
        <v>295</v>
      </c>
      <c r="B195" s="15">
        <v>2019</v>
      </c>
      <c r="C195" s="6" t="s">
        <v>297</v>
      </c>
      <c r="D195" s="6">
        <v>3</v>
      </c>
      <c r="E195" s="1">
        <v>1</v>
      </c>
      <c r="F195" s="5">
        <v>2</v>
      </c>
      <c r="G195" s="16">
        <v>3</v>
      </c>
      <c r="H195" s="6">
        <v>16</v>
      </c>
      <c r="I195" s="4">
        <v>17</v>
      </c>
      <c r="J195" s="6">
        <v>31203</v>
      </c>
      <c r="K195" s="6" t="s">
        <v>178</v>
      </c>
      <c r="L195" s="6" t="s">
        <v>13</v>
      </c>
      <c r="M195" s="6" t="s">
        <v>22</v>
      </c>
      <c r="N195" s="9">
        <v>43626</v>
      </c>
      <c r="O195" s="6">
        <v>68</v>
      </c>
      <c r="P195" s="9">
        <v>43683</v>
      </c>
      <c r="Q195" s="9">
        <v>43684</v>
      </c>
      <c r="R195" s="6">
        <v>57</v>
      </c>
      <c r="S195" s="6">
        <v>58</v>
      </c>
      <c r="T195" s="6">
        <v>268</v>
      </c>
      <c r="U195" s="6">
        <v>130</v>
      </c>
      <c r="V195" s="1">
        <v>22.39</v>
      </c>
      <c r="W195" s="17">
        <v>21.6</v>
      </c>
      <c r="X195" s="17">
        <v>22.03</v>
      </c>
      <c r="Y195" s="18">
        <v>22.45</v>
      </c>
      <c r="Z195" s="17">
        <v>20.46</v>
      </c>
      <c r="AA195" s="17">
        <v>21.55</v>
      </c>
      <c r="AB195" s="17">
        <v>20.16</v>
      </c>
      <c r="AC195" s="17">
        <v>20.59</v>
      </c>
      <c r="AD195" s="17">
        <v>21.58</v>
      </c>
      <c r="AE195" s="17">
        <v>19.149999999999999</v>
      </c>
      <c r="AF195" s="17">
        <v>1.9</v>
      </c>
      <c r="AG195" s="17">
        <v>1.94</v>
      </c>
      <c r="AH195" s="17">
        <v>93.773333333333326</v>
      </c>
      <c r="AI195" s="17">
        <v>99.17</v>
      </c>
      <c r="AJ195" s="17">
        <v>96</v>
      </c>
      <c r="AK195" s="19">
        <v>43757</v>
      </c>
      <c r="AL195" s="1">
        <v>6.92181392</v>
      </c>
      <c r="AM195" s="1">
        <v>26.4</v>
      </c>
      <c r="AN195" s="1">
        <v>59.5</v>
      </c>
      <c r="AO195" s="1">
        <v>8.4</v>
      </c>
      <c r="AP195" s="1">
        <v>81</v>
      </c>
      <c r="AQ195" s="40">
        <v>8.6</v>
      </c>
      <c r="AR195" s="40">
        <v>9.1999999999999993</v>
      </c>
      <c r="AS195" s="40">
        <v>3.4</v>
      </c>
      <c r="AT195" s="40">
        <v>72.099999999999994</v>
      </c>
      <c r="AU195" s="40">
        <v>1.2769999999999999</v>
      </c>
      <c r="AV195" s="40" t="s">
        <v>435</v>
      </c>
      <c r="AW195" s="40">
        <v>10.050000000000001</v>
      </c>
      <c r="AX195" s="70" t="s">
        <v>435</v>
      </c>
      <c r="AY195" s="70" t="s">
        <v>435</v>
      </c>
      <c r="AZ195" s="70" t="s">
        <v>435</v>
      </c>
      <c r="BA195" s="70" t="s">
        <v>435</v>
      </c>
      <c r="BB195" s="70" t="s">
        <v>435</v>
      </c>
      <c r="BC195" s="70" t="s">
        <v>435</v>
      </c>
      <c r="BD195" s="70" t="s">
        <v>435</v>
      </c>
      <c r="BE195" s="70" t="s">
        <v>435</v>
      </c>
      <c r="BF195" s="70" t="s">
        <v>435</v>
      </c>
      <c r="BG195" s="70" t="s">
        <v>435</v>
      </c>
      <c r="BH195" s="70" t="s">
        <v>435</v>
      </c>
    </row>
    <row r="196" spans="1:60" x14ac:dyDescent="0.25">
      <c r="A196" s="15" t="s">
        <v>295</v>
      </c>
      <c r="B196" s="15">
        <v>2019</v>
      </c>
      <c r="C196" s="6" t="s">
        <v>297</v>
      </c>
      <c r="D196" s="6">
        <v>3</v>
      </c>
      <c r="E196" s="1">
        <v>1</v>
      </c>
      <c r="F196" s="5">
        <v>2</v>
      </c>
      <c r="G196" s="16">
        <v>1</v>
      </c>
      <c r="H196" s="6">
        <v>16</v>
      </c>
      <c r="I196" s="4">
        <v>21</v>
      </c>
      <c r="J196" s="6">
        <v>31201</v>
      </c>
      <c r="K196" s="6" t="s">
        <v>176</v>
      </c>
      <c r="L196" s="6" t="s">
        <v>18</v>
      </c>
      <c r="M196" s="6" t="s">
        <v>22</v>
      </c>
      <c r="N196" s="9">
        <v>43626</v>
      </c>
      <c r="O196" s="6">
        <v>65</v>
      </c>
      <c r="P196" s="9">
        <v>43687</v>
      </c>
      <c r="Q196" s="9">
        <v>43688</v>
      </c>
      <c r="R196" s="6">
        <v>61</v>
      </c>
      <c r="S196" s="6">
        <v>62</v>
      </c>
      <c r="T196" s="6">
        <v>225</v>
      </c>
      <c r="U196" s="6">
        <v>112</v>
      </c>
      <c r="V196" s="1">
        <v>16.32</v>
      </c>
      <c r="W196" s="17">
        <v>19.75</v>
      </c>
      <c r="X196" s="17">
        <v>18.89</v>
      </c>
      <c r="Y196" s="18">
        <v>20.399999999999999</v>
      </c>
      <c r="Z196" s="17">
        <v>19.100000000000001</v>
      </c>
      <c r="AA196" s="17">
        <v>15.75</v>
      </c>
      <c r="AB196" s="17">
        <v>17.68</v>
      </c>
      <c r="AC196" s="17">
        <v>17.45</v>
      </c>
      <c r="AD196" s="17">
        <v>19.71</v>
      </c>
      <c r="AE196" s="17">
        <v>17.579999999999998</v>
      </c>
      <c r="AF196" s="17">
        <v>1.9533333333333334</v>
      </c>
      <c r="AG196" s="17">
        <v>1.97</v>
      </c>
      <c r="AH196" s="17">
        <v>88.22</v>
      </c>
      <c r="AI196" s="17">
        <v>83</v>
      </c>
      <c r="AJ196" s="17">
        <v>77.17</v>
      </c>
      <c r="AK196" s="19">
        <v>43757</v>
      </c>
      <c r="AL196" s="1">
        <v>5.6154689600000003</v>
      </c>
      <c r="AM196" s="1">
        <v>36.1</v>
      </c>
      <c r="AN196" s="1">
        <v>50.5</v>
      </c>
      <c r="AO196" s="1">
        <v>8.9</v>
      </c>
      <c r="AP196" s="1">
        <v>112</v>
      </c>
      <c r="AQ196" s="40">
        <v>8.3000000000000007</v>
      </c>
      <c r="AR196" s="40">
        <v>6.5</v>
      </c>
      <c r="AS196" s="40">
        <v>3.2</v>
      </c>
      <c r="AT196" s="40">
        <v>74.099999999999994</v>
      </c>
      <c r="AU196" s="40">
        <v>1.2</v>
      </c>
      <c r="AV196" s="40" t="s">
        <v>435</v>
      </c>
      <c r="AW196" s="40">
        <v>9.9499999999999993</v>
      </c>
      <c r="AX196" s="70" t="s">
        <v>435</v>
      </c>
      <c r="AY196" s="70" t="s">
        <v>435</v>
      </c>
      <c r="AZ196" s="70" t="s">
        <v>435</v>
      </c>
      <c r="BA196" s="70" t="s">
        <v>435</v>
      </c>
      <c r="BB196" s="70" t="s">
        <v>435</v>
      </c>
      <c r="BC196" s="70" t="s">
        <v>435</v>
      </c>
      <c r="BD196" s="70" t="s">
        <v>435</v>
      </c>
      <c r="BE196" s="70" t="s">
        <v>435</v>
      </c>
      <c r="BF196" s="70" t="s">
        <v>435</v>
      </c>
      <c r="BG196" s="70" t="s">
        <v>435</v>
      </c>
      <c r="BH196" s="70" t="s">
        <v>435</v>
      </c>
    </row>
    <row r="197" spans="1:60" x14ac:dyDescent="0.25">
      <c r="A197" s="15" t="s">
        <v>295</v>
      </c>
      <c r="B197" s="15">
        <v>2019</v>
      </c>
      <c r="C197" s="6" t="s">
        <v>297</v>
      </c>
      <c r="D197" s="6">
        <v>3</v>
      </c>
      <c r="E197" s="1">
        <v>1</v>
      </c>
      <c r="F197" s="5">
        <v>2</v>
      </c>
      <c r="G197" s="16">
        <v>4</v>
      </c>
      <c r="H197" s="6">
        <v>16</v>
      </c>
      <c r="I197" s="4">
        <v>25</v>
      </c>
      <c r="J197" s="6">
        <v>31204</v>
      </c>
      <c r="K197" s="6" t="s">
        <v>179</v>
      </c>
      <c r="L197" s="6" t="s">
        <v>17</v>
      </c>
      <c r="M197" s="6" t="s">
        <v>22</v>
      </c>
      <c r="N197" s="9">
        <v>43626</v>
      </c>
      <c r="O197" s="6">
        <v>58</v>
      </c>
      <c r="P197" s="9">
        <v>43684</v>
      </c>
      <c r="Q197" s="9">
        <v>43686</v>
      </c>
      <c r="R197" s="6">
        <v>58</v>
      </c>
      <c r="S197" s="6">
        <v>60</v>
      </c>
      <c r="T197" s="6">
        <v>265</v>
      </c>
      <c r="U197" s="6">
        <v>123</v>
      </c>
      <c r="V197" s="1">
        <v>18.78</v>
      </c>
      <c r="W197" s="17">
        <v>20.99</v>
      </c>
      <c r="X197" s="17">
        <v>18.649999999999999</v>
      </c>
      <c r="Y197" s="18">
        <v>21.55</v>
      </c>
      <c r="Z197" s="17">
        <v>19.739999999999998</v>
      </c>
      <c r="AA197" s="17">
        <v>17.68</v>
      </c>
      <c r="AB197" s="17">
        <v>18.809999999999999</v>
      </c>
      <c r="AC197" s="17">
        <v>17.309999999999999</v>
      </c>
      <c r="AD197" s="17">
        <v>19.600000000000001</v>
      </c>
      <c r="AE197" s="17">
        <v>18.010000000000002</v>
      </c>
      <c r="AF197" s="17">
        <v>1.8466666666666667</v>
      </c>
      <c r="AG197" s="17">
        <v>1.93</v>
      </c>
      <c r="AH197" s="17">
        <v>102.77333333333334</v>
      </c>
      <c r="AI197" s="17">
        <v>99.17</v>
      </c>
      <c r="AJ197" s="17">
        <v>95.17</v>
      </c>
      <c r="AK197" s="19">
        <v>43757</v>
      </c>
      <c r="AL197" s="1">
        <v>7.6566329599999996</v>
      </c>
      <c r="AM197" s="1">
        <v>27.9</v>
      </c>
      <c r="AN197" s="1">
        <v>55.2</v>
      </c>
      <c r="AO197" s="1">
        <v>7.8</v>
      </c>
      <c r="AP197" s="1">
        <v>129</v>
      </c>
      <c r="AQ197" s="40">
        <v>7.9</v>
      </c>
      <c r="AR197" s="40">
        <v>8.9</v>
      </c>
      <c r="AS197" s="40">
        <v>3.2</v>
      </c>
      <c r="AT197" s="40">
        <v>72.5</v>
      </c>
      <c r="AU197" s="40">
        <v>1.284</v>
      </c>
      <c r="AV197" s="40">
        <v>61.4</v>
      </c>
      <c r="AW197" s="40">
        <v>10.07</v>
      </c>
      <c r="AX197" s="70" t="s">
        <v>435</v>
      </c>
      <c r="AY197" s="70" t="s">
        <v>435</v>
      </c>
      <c r="AZ197" s="70" t="s">
        <v>435</v>
      </c>
      <c r="BA197" s="70" t="s">
        <v>435</v>
      </c>
      <c r="BB197" s="70" t="s">
        <v>435</v>
      </c>
      <c r="BC197" s="70" t="s">
        <v>435</v>
      </c>
      <c r="BD197" s="70" t="s">
        <v>435</v>
      </c>
      <c r="BE197" s="70" t="s">
        <v>435</v>
      </c>
      <c r="BF197" s="70" t="s">
        <v>435</v>
      </c>
      <c r="BG197" s="70" t="s">
        <v>435</v>
      </c>
      <c r="BH197" s="70" t="s">
        <v>435</v>
      </c>
    </row>
    <row r="198" spans="1:60" x14ac:dyDescent="0.25">
      <c r="A198" s="15" t="s">
        <v>295</v>
      </c>
      <c r="B198" s="15">
        <v>2019</v>
      </c>
      <c r="C198" s="6" t="s">
        <v>297</v>
      </c>
      <c r="D198" s="6">
        <v>3</v>
      </c>
      <c r="E198" s="1">
        <v>1</v>
      </c>
      <c r="F198" s="5">
        <v>2</v>
      </c>
      <c r="G198" s="16">
        <v>5</v>
      </c>
      <c r="H198" s="6">
        <v>16</v>
      </c>
      <c r="I198" s="4">
        <v>29</v>
      </c>
      <c r="J198" s="6">
        <v>31205</v>
      </c>
      <c r="K198" s="6" t="s">
        <v>180</v>
      </c>
      <c r="L198" s="6" t="s">
        <v>12</v>
      </c>
      <c r="M198" s="6" t="s">
        <v>22</v>
      </c>
      <c r="N198" s="9">
        <v>43626</v>
      </c>
      <c r="O198" s="6">
        <v>63</v>
      </c>
      <c r="P198" s="9">
        <v>43681</v>
      </c>
      <c r="Q198" s="9">
        <v>43682</v>
      </c>
      <c r="R198" s="6">
        <v>55</v>
      </c>
      <c r="S198" s="6">
        <v>56</v>
      </c>
      <c r="T198" s="6">
        <v>243</v>
      </c>
      <c r="U198" s="6">
        <v>105</v>
      </c>
      <c r="V198" s="1">
        <v>24.73</v>
      </c>
      <c r="W198" s="17">
        <v>23.15</v>
      </c>
      <c r="X198" s="17">
        <v>22.53</v>
      </c>
      <c r="Y198" s="18">
        <v>22.02</v>
      </c>
      <c r="Z198" s="17">
        <v>22.31</v>
      </c>
      <c r="AA198" s="17">
        <v>22.52</v>
      </c>
      <c r="AB198" s="17">
        <v>22.13</v>
      </c>
      <c r="AC198" s="17">
        <v>20.54</v>
      </c>
      <c r="AD198" s="17">
        <v>19.489999999999998</v>
      </c>
      <c r="AE198" s="17">
        <v>20.05</v>
      </c>
      <c r="AF198" s="17">
        <v>1.86</v>
      </c>
      <c r="AG198" s="17">
        <v>1.93</v>
      </c>
      <c r="AH198" s="17">
        <v>85.916666666666671</v>
      </c>
      <c r="AI198" s="17">
        <v>102.17</v>
      </c>
      <c r="AJ198" s="17">
        <v>99.83</v>
      </c>
      <c r="AK198" s="19">
        <v>43757</v>
      </c>
      <c r="AL198" s="1">
        <v>6.8537751199999999</v>
      </c>
      <c r="AM198" s="1">
        <v>23.7</v>
      </c>
      <c r="AN198" s="1">
        <v>59.2</v>
      </c>
      <c r="AO198" s="1">
        <v>8</v>
      </c>
      <c r="AP198" s="1">
        <v>160</v>
      </c>
      <c r="AQ198" s="40">
        <v>8.1999999999999993</v>
      </c>
      <c r="AR198" s="40">
        <v>8.1</v>
      </c>
      <c r="AS198" s="40">
        <v>3.6</v>
      </c>
      <c r="AT198" s="40">
        <v>72.7</v>
      </c>
      <c r="AU198" s="40">
        <v>1.264</v>
      </c>
      <c r="AV198" s="40">
        <v>60</v>
      </c>
      <c r="AW198" s="40">
        <v>10.02</v>
      </c>
      <c r="AX198" s="70" t="s">
        <v>435</v>
      </c>
      <c r="AY198" s="70" t="s">
        <v>435</v>
      </c>
      <c r="AZ198" s="70" t="s">
        <v>435</v>
      </c>
      <c r="BA198" s="70" t="s">
        <v>435</v>
      </c>
      <c r="BB198" s="70" t="s">
        <v>435</v>
      </c>
      <c r="BC198" s="70" t="s">
        <v>435</v>
      </c>
      <c r="BD198" s="70" t="s">
        <v>435</v>
      </c>
      <c r="BE198" s="70" t="s">
        <v>435</v>
      </c>
      <c r="BF198" s="70" t="s">
        <v>435</v>
      </c>
      <c r="BG198" s="70" t="s">
        <v>435</v>
      </c>
      <c r="BH198" s="70" t="s">
        <v>435</v>
      </c>
    </row>
    <row r="199" spans="1:60" x14ac:dyDescent="0.25">
      <c r="A199" s="15" t="s">
        <v>295</v>
      </c>
      <c r="B199" s="15">
        <v>2019</v>
      </c>
      <c r="C199" s="6" t="s">
        <v>297</v>
      </c>
      <c r="D199" s="6">
        <v>3</v>
      </c>
      <c r="E199" s="1">
        <v>1</v>
      </c>
      <c r="F199" s="5">
        <v>2</v>
      </c>
      <c r="G199" s="16">
        <v>9</v>
      </c>
      <c r="H199" s="6">
        <v>16</v>
      </c>
      <c r="I199" s="4">
        <v>33</v>
      </c>
      <c r="J199" s="6">
        <v>31209</v>
      </c>
      <c r="K199" s="6" t="s">
        <v>184</v>
      </c>
      <c r="L199" s="6" t="s">
        <v>440</v>
      </c>
      <c r="M199" s="6" t="s">
        <v>21</v>
      </c>
      <c r="N199" s="9">
        <v>43626</v>
      </c>
      <c r="O199" s="6">
        <v>64</v>
      </c>
      <c r="P199" s="9">
        <v>43682</v>
      </c>
      <c r="Q199" s="9">
        <v>43684</v>
      </c>
      <c r="R199" s="6">
        <v>56</v>
      </c>
      <c r="S199" s="6">
        <v>58</v>
      </c>
      <c r="T199" s="6">
        <v>216</v>
      </c>
      <c r="U199" s="6">
        <v>107</v>
      </c>
      <c r="V199" s="1">
        <v>21.4</v>
      </c>
      <c r="W199" s="17">
        <v>20.91</v>
      </c>
      <c r="X199" s="17">
        <v>19.84</v>
      </c>
      <c r="Y199" s="18">
        <v>20.16</v>
      </c>
      <c r="Z199" s="17">
        <v>20.8</v>
      </c>
      <c r="AA199" s="17">
        <v>19.03</v>
      </c>
      <c r="AB199" s="17">
        <v>18.82</v>
      </c>
      <c r="AC199" s="17">
        <v>18.68</v>
      </c>
      <c r="AD199" s="17">
        <v>17.489999999999998</v>
      </c>
      <c r="AE199" s="17">
        <v>17.649999999999999</v>
      </c>
      <c r="AF199" s="17">
        <v>1.91</v>
      </c>
      <c r="AG199" s="17">
        <v>1.9266666666666665</v>
      </c>
      <c r="AH199" s="17">
        <v>77</v>
      </c>
      <c r="AI199" s="17">
        <v>99.67</v>
      </c>
      <c r="AJ199" s="17">
        <v>87.67</v>
      </c>
      <c r="AK199" s="19">
        <v>43757</v>
      </c>
      <c r="AL199" s="1">
        <v>7.0941788800000003</v>
      </c>
      <c r="AM199" s="1">
        <v>34.700000000000003</v>
      </c>
      <c r="AN199" s="1">
        <v>48.4</v>
      </c>
      <c r="AO199" s="1">
        <v>6</v>
      </c>
      <c r="AP199" s="1">
        <v>177</v>
      </c>
      <c r="AQ199" s="40">
        <v>7.8</v>
      </c>
      <c r="AR199" s="40">
        <v>10.1</v>
      </c>
      <c r="AS199" s="40">
        <v>5</v>
      </c>
      <c r="AT199" s="40">
        <v>68.400000000000006</v>
      </c>
      <c r="AU199" s="40">
        <v>1.1419999999999999</v>
      </c>
      <c r="AV199" s="40">
        <v>54.3</v>
      </c>
      <c r="AW199" s="40">
        <v>9.42</v>
      </c>
      <c r="AX199" s="70" t="s">
        <v>435</v>
      </c>
      <c r="AY199" s="70" t="s">
        <v>435</v>
      </c>
      <c r="AZ199" s="70" t="s">
        <v>435</v>
      </c>
      <c r="BA199" s="70" t="s">
        <v>435</v>
      </c>
      <c r="BB199" s="70" t="s">
        <v>435</v>
      </c>
      <c r="BC199" s="70" t="s">
        <v>435</v>
      </c>
      <c r="BD199" s="70" t="s">
        <v>435</v>
      </c>
      <c r="BE199" s="70" t="s">
        <v>435</v>
      </c>
      <c r="BF199" s="70" t="s">
        <v>435</v>
      </c>
      <c r="BG199" s="70" t="s">
        <v>435</v>
      </c>
      <c r="BH199" s="70" t="s">
        <v>435</v>
      </c>
    </row>
    <row r="200" spans="1:60" x14ac:dyDescent="0.25">
      <c r="A200" s="15" t="s">
        <v>295</v>
      </c>
      <c r="B200" s="15">
        <v>2019</v>
      </c>
      <c r="C200" s="6" t="s">
        <v>297</v>
      </c>
      <c r="D200" s="6">
        <v>3</v>
      </c>
      <c r="E200" s="1">
        <v>1</v>
      </c>
      <c r="F200" s="5">
        <v>2</v>
      </c>
      <c r="G200" s="16">
        <v>8</v>
      </c>
      <c r="H200" s="6">
        <v>16</v>
      </c>
      <c r="I200" s="4">
        <v>37</v>
      </c>
      <c r="J200" s="6">
        <v>31208</v>
      </c>
      <c r="K200" s="6" t="s">
        <v>183</v>
      </c>
      <c r="L200" s="6" t="s">
        <v>442</v>
      </c>
      <c r="M200" s="6" t="s">
        <v>1</v>
      </c>
      <c r="N200" s="9">
        <v>43626</v>
      </c>
      <c r="O200" s="6">
        <v>65</v>
      </c>
      <c r="P200" s="9">
        <v>43681</v>
      </c>
      <c r="Q200" s="9">
        <v>43683</v>
      </c>
      <c r="R200" s="6">
        <v>55</v>
      </c>
      <c r="S200" s="6">
        <v>57</v>
      </c>
      <c r="T200" s="6">
        <v>272</v>
      </c>
      <c r="U200" s="6">
        <v>120</v>
      </c>
      <c r="V200" s="1">
        <v>21.74</v>
      </c>
      <c r="W200" s="17">
        <v>21.6</v>
      </c>
      <c r="X200" s="17">
        <v>21.31</v>
      </c>
      <c r="Y200" s="18">
        <v>23.9</v>
      </c>
      <c r="Z200" s="17">
        <v>21.19</v>
      </c>
      <c r="AA200" s="17">
        <v>19.04</v>
      </c>
      <c r="AB200" s="17">
        <v>19.66</v>
      </c>
      <c r="AC200" s="17">
        <v>18.489999999999998</v>
      </c>
      <c r="AD200" s="17">
        <v>21.51</v>
      </c>
      <c r="AE200" s="17">
        <v>18.97</v>
      </c>
      <c r="AF200" s="17">
        <v>1.9366666666666665</v>
      </c>
      <c r="AG200" s="17">
        <v>1.9566666666666666</v>
      </c>
      <c r="AH200" s="17">
        <v>91.820000000000007</v>
      </c>
      <c r="AI200" s="17">
        <v>90.83</v>
      </c>
      <c r="AJ200" s="17">
        <v>86.17</v>
      </c>
      <c r="AK200" s="19">
        <v>43757</v>
      </c>
      <c r="AL200" s="1">
        <v>7.6929203200000007</v>
      </c>
      <c r="AM200" s="1">
        <v>24.8</v>
      </c>
      <c r="AN200" s="1">
        <v>58.8</v>
      </c>
      <c r="AO200" s="1">
        <v>7.7</v>
      </c>
      <c r="AP200" s="1">
        <v>208</v>
      </c>
      <c r="AQ200" s="40">
        <v>8.5</v>
      </c>
      <c r="AR200" s="40">
        <v>7.4</v>
      </c>
      <c r="AS200" s="40">
        <v>2.9</v>
      </c>
      <c r="AT200" s="40">
        <v>74</v>
      </c>
      <c r="AU200" s="40">
        <v>1.2490000000000001</v>
      </c>
      <c r="AV200" s="40">
        <v>59.2</v>
      </c>
      <c r="AW200" s="40">
        <v>10.1</v>
      </c>
      <c r="AX200" s="70" t="s">
        <v>435</v>
      </c>
      <c r="AY200" s="70" t="s">
        <v>435</v>
      </c>
      <c r="AZ200" s="70" t="s">
        <v>435</v>
      </c>
      <c r="BA200" s="70" t="s">
        <v>435</v>
      </c>
      <c r="BB200" s="70" t="s">
        <v>435</v>
      </c>
      <c r="BC200" s="70" t="s">
        <v>435</v>
      </c>
      <c r="BD200" s="70" t="s">
        <v>435</v>
      </c>
      <c r="BE200" s="70" t="s">
        <v>435</v>
      </c>
      <c r="BF200" s="70" t="s">
        <v>435</v>
      </c>
      <c r="BG200" s="70" t="s">
        <v>435</v>
      </c>
      <c r="BH200" s="70" t="s">
        <v>435</v>
      </c>
    </row>
    <row r="201" spans="1:60" x14ac:dyDescent="0.25">
      <c r="A201" s="15" t="s">
        <v>295</v>
      </c>
      <c r="B201" s="15">
        <v>2019</v>
      </c>
      <c r="C201" s="6" t="s">
        <v>297</v>
      </c>
      <c r="D201" s="6">
        <v>3</v>
      </c>
      <c r="E201" s="1">
        <v>1</v>
      </c>
      <c r="F201" s="5">
        <v>2</v>
      </c>
      <c r="G201" s="16">
        <v>2</v>
      </c>
      <c r="H201" s="6">
        <v>16</v>
      </c>
      <c r="I201" s="4">
        <v>41</v>
      </c>
      <c r="J201" s="6">
        <v>31202</v>
      </c>
      <c r="K201" s="6" t="s">
        <v>177</v>
      </c>
      <c r="L201" s="6" t="s">
        <v>16</v>
      </c>
      <c r="M201" s="6" t="s">
        <v>22</v>
      </c>
      <c r="N201" s="9">
        <v>43626</v>
      </c>
      <c r="O201" s="6">
        <v>69</v>
      </c>
      <c r="P201" s="9">
        <v>43684</v>
      </c>
      <c r="Q201" s="9">
        <v>43685</v>
      </c>
      <c r="R201" s="6">
        <v>58</v>
      </c>
      <c r="S201" s="6">
        <v>59</v>
      </c>
      <c r="T201" s="6">
        <v>234</v>
      </c>
      <c r="U201" s="6">
        <v>104</v>
      </c>
      <c r="V201" s="1">
        <v>21.55</v>
      </c>
      <c r="W201" s="17">
        <v>22.23</v>
      </c>
      <c r="X201" s="17">
        <v>23.96</v>
      </c>
      <c r="Y201" s="18">
        <v>23.88</v>
      </c>
      <c r="Z201" s="17">
        <v>21.66</v>
      </c>
      <c r="AA201" s="17">
        <v>20.2</v>
      </c>
      <c r="AB201" s="17">
        <v>20.93</v>
      </c>
      <c r="AC201" s="17">
        <v>22.25</v>
      </c>
      <c r="AD201" s="17">
        <v>21.97</v>
      </c>
      <c r="AE201" s="17">
        <v>19.93</v>
      </c>
      <c r="AF201" s="17">
        <v>1.91</v>
      </c>
      <c r="AG201" s="17">
        <v>1.9366666666666665</v>
      </c>
      <c r="AH201" s="17">
        <v>92.539999999999992</v>
      </c>
      <c r="AI201" s="17">
        <v>106.17</v>
      </c>
      <c r="AJ201" s="17">
        <v>98.17</v>
      </c>
      <c r="AK201" s="19">
        <v>43757</v>
      </c>
      <c r="AL201" s="1">
        <v>9.3394592799999998</v>
      </c>
      <c r="AM201" s="1">
        <v>31.8</v>
      </c>
      <c r="AN201" s="1">
        <v>59.3</v>
      </c>
      <c r="AO201" s="1">
        <v>8.3000000000000007</v>
      </c>
      <c r="AP201" s="1">
        <v>225</v>
      </c>
      <c r="AQ201" s="40">
        <v>7.8</v>
      </c>
      <c r="AR201" s="40">
        <v>9.6</v>
      </c>
      <c r="AS201" s="40">
        <v>3.7</v>
      </c>
      <c r="AT201" s="40">
        <v>71.3</v>
      </c>
      <c r="AU201" s="40">
        <v>1.282</v>
      </c>
      <c r="AV201" s="40" t="s">
        <v>435</v>
      </c>
      <c r="AW201" s="40">
        <v>9.98</v>
      </c>
      <c r="AX201" s="70" t="s">
        <v>435</v>
      </c>
      <c r="AY201" s="70" t="s">
        <v>435</v>
      </c>
      <c r="AZ201" s="70" t="s">
        <v>435</v>
      </c>
      <c r="BA201" s="70" t="s">
        <v>435</v>
      </c>
      <c r="BB201" s="70" t="s">
        <v>435</v>
      </c>
      <c r="BC201" s="70" t="s">
        <v>435</v>
      </c>
      <c r="BD201" s="70" t="s">
        <v>435</v>
      </c>
      <c r="BE201" s="70" t="s">
        <v>435</v>
      </c>
      <c r="BF201" s="70" t="s">
        <v>435</v>
      </c>
      <c r="BG201" s="70" t="s">
        <v>435</v>
      </c>
      <c r="BH201" s="70" t="s">
        <v>435</v>
      </c>
    </row>
    <row r="202" spans="1:60" x14ac:dyDescent="0.25">
      <c r="A202" s="15" t="s">
        <v>295</v>
      </c>
      <c r="B202" s="15">
        <v>2019</v>
      </c>
      <c r="C202" s="6" t="s">
        <v>297</v>
      </c>
      <c r="D202" s="6">
        <v>3</v>
      </c>
      <c r="E202" s="1">
        <v>2</v>
      </c>
      <c r="F202" s="5">
        <v>2</v>
      </c>
      <c r="G202" s="16">
        <v>4</v>
      </c>
      <c r="H202" s="6">
        <v>17</v>
      </c>
      <c r="I202" s="4">
        <v>5</v>
      </c>
      <c r="J202" s="6">
        <v>32204</v>
      </c>
      <c r="K202" s="6" t="s">
        <v>197</v>
      </c>
      <c r="L202" s="6" t="s">
        <v>17</v>
      </c>
      <c r="M202" s="6" t="s">
        <v>22</v>
      </c>
      <c r="N202" s="9">
        <v>43626</v>
      </c>
      <c r="O202" s="6">
        <v>70</v>
      </c>
      <c r="P202" s="9">
        <v>43682</v>
      </c>
      <c r="Q202" s="9">
        <v>43683</v>
      </c>
      <c r="R202" s="6">
        <v>56</v>
      </c>
      <c r="S202" s="6">
        <v>57</v>
      </c>
      <c r="T202" s="6">
        <v>285</v>
      </c>
      <c r="U202" s="6">
        <v>146</v>
      </c>
      <c r="V202" s="1">
        <v>20.5</v>
      </c>
      <c r="W202" s="17">
        <v>22.3</v>
      </c>
      <c r="X202" s="17">
        <v>20.399999999999999</v>
      </c>
      <c r="Y202" s="18">
        <v>20.100000000000001</v>
      </c>
      <c r="Z202" s="17">
        <v>20.9</v>
      </c>
      <c r="AA202" s="17">
        <v>19.899999999999999</v>
      </c>
      <c r="AB202" s="17">
        <v>20.7</v>
      </c>
      <c r="AC202" s="17">
        <v>18.7</v>
      </c>
      <c r="AD202" s="17">
        <v>18.7</v>
      </c>
      <c r="AE202" s="17">
        <v>19.100000000000001</v>
      </c>
      <c r="AF202" s="17">
        <v>1.86</v>
      </c>
      <c r="AG202" s="17">
        <v>1.9266666666666665</v>
      </c>
      <c r="AH202" s="17">
        <v>87.49666666666667</v>
      </c>
      <c r="AI202" s="17">
        <v>99.17</v>
      </c>
      <c r="AJ202" s="17">
        <v>92.5</v>
      </c>
      <c r="AK202" s="19">
        <v>43757</v>
      </c>
      <c r="AL202" s="1">
        <v>8.84957992</v>
      </c>
      <c r="AM202" s="1">
        <v>26.5</v>
      </c>
      <c r="AN202" s="1">
        <v>57.2</v>
      </c>
      <c r="AO202" s="1">
        <v>7.1</v>
      </c>
      <c r="AP202" s="1">
        <v>17</v>
      </c>
      <c r="AQ202" s="40">
        <v>8</v>
      </c>
      <c r="AR202" s="40">
        <v>7.8</v>
      </c>
      <c r="AS202" s="40">
        <v>3.2</v>
      </c>
      <c r="AT202" s="40">
        <v>73</v>
      </c>
      <c r="AU202" s="40">
        <v>1.232</v>
      </c>
      <c r="AV202" s="40">
        <v>58.5</v>
      </c>
      <c r="AW202" s="40">
        <v>9.8800000000000008</v>
      </c>
      <c r="AX202" s="70" t="s">
        <v>435</v>
      </c>
      <c r="AY202" s="70" t="s">
        <v>435</v>
      </c>
      <c r="AZ202" s="70" t="s">
        <v>435</v>
      </c>
      <c r="BA202" s="70" t="s">
        <v>435</v>
      </c>
      <c r="BB202" s="70" t="s">
        <v>435</v>
      </c>
      <c r="BC202" s="70" t="s">
        <v>435</v>
      </c>
      <c r="BD202" s="70" t="s">
        <v>435</v>
      </c>
      <c r="BE202" s="70" t="s">
        <v>435</v>
      </c>
      <c r="BF202" s="70" t="s">
        <v>435</v>
      </c>
      <c r="BG202" s="70" t="s">
        <v>435</v>
      </c>
      <c r="BH202" s="70" t="s">
        <v>435</v>
      </c>
    </row>
    <row r="203" spans="1:60" x14ac:dyDescent="0.25">
      <c r="A203" s="15" t="s">
        <v>295</v>
      </c>
      <c r="B203" s="15">
        <v>2019</v>
      </c>
      <c r="C203" s="6" t="s">
        <v>297</v>
      </c>
      <c r="D203" s="6">
        <v>3</v>
      </c>
      <c r="E203" s="1">
        <v>2</v>
      </c>
      <c r="F203" s="5">
        <v>2</v>
      </c>
      <c r="G203" s="16">
        <v>3</v>
      </c>
      <c r="H203" s="6">
        <v>17</v>
      </c>
      <c r="I203" s="4">
        <v>9</v>
      </c>
      <c r="J203" s="6">
        <v>32203</v>
      </c>
      <c r="K203" s="6" t="s">
        <v>196</v>
      </c>
      <c r="L203" s="6" t="s">
        <v>13</v>
      </c>
      <c r="M203" s="6" t="s">
        <v>22</v>
      </c>
      <c r="N203" s="9">
        <v>43626</v>
      </c>
      <c r="O203" s="6">
        <v>66</v>
      </c>
      <c r="P203" s="9">
        <v>43684</v>
      </c>
      <c r="Q203" s="9">
        <v>43686</v>
      </c>
      <c r="R203" s="6">
        <v>58</v>
      </c>
      <c r="S203" s="6">
        <v>60</v>
      </c>
      <c r="T203" s="6">
        <v>277</v>
      </c>
      <c r="U203" s="6">
        <v>133</v>
      </c>
      <c r="V203" s="1">
        <v>19.100000000000001</v>
      </c>
      <c r="W203" s="17">
        <v>21.7</v>
      </c>
      <c r="X203" s="17">
        <v>22.5</v>
      </c>
      <c r="Y203" s="18">
        <v>21.1</v>
      </c>
      <c r="Z203" s="17">
        <v>22.5</v>
      </c>
      <c r="AA203" s="17">
        <v>17.8</v>
      </c>
      <c r="AB203" s="17">
        <v>20.7</v>
      </c>
      <c r="AC203" s="17">
        <v>21.7</v>
      </c>
      <c r="AD203" s="17">
        <v>20.5</v>
      </c>
      <c r="AE203" s="17">
        <v>21.2</v>
      </c>
      <c r="AF203" s="17">
        <v>1.8833333333333333</v>
      </c>
      <c r="AG203" s="17">
        <v>1.9266666666666665</v>
      </c>
      <c r="AH203" s="17">
        <v>76.62</v>
      </c>
      <c r="AI203" s="17">
        <v>113</v>
      </c>
      <c r="AJ203" s="17">
        <v>109.67</v>
      </c>
      <c r="AK203" s="19">
        <v>43757</v>
      </c>
      <c r="AL203" s="1">
        <v>9.0536963200000002</v>
      </c>
      <c r="AM203" s="1">
        <v>26.4</v>
      </c>
      <c r="AN203" s="1">
        <v>56.9</v>
      </c>
      <c r="AO203" s="1">
        <v>9</v>
      </c>
      <c r="AP203" s="1">
        <v>32</v>
      </c>
      <c r="AQ203" s="40">
        <v>8</v>
      </c>
      <c r="AR203" s="40">
        <v>9</v>
      </c>
      <c r="AS203" s="40">
        <v>3.8</v>
      </c>
      <c r="AT203" s="40">
        <v>71.5</v>
      </c>
      <c r="AU203" s="40">
        <v>1.274</v>
      </c>
      <c r="AV203" s="40">
        <v>60.7</v>
      </c>
      <c r="AW203" s="40">
        <v>9.9700000000000006</v>
      </c>
      <c r="AX203" s="70" t="s">
        <v>435</v>
      </c>
      <c r="AY203" s="70" t="s">
        <v>435</v>
      </c>
      <c r="AZ203" s="70" t="s">
        <v>435</v>
      </c>
      <c r="BA203" s="70" t="s">
        <v>435</v>
      </c>
      <c r="BB203" s="70" t="s">
        <v>435</v>
      </c>
      <c r="BC203" s="70" t="s">
        <v>435</v>
      </c>
      <c r="BD203" s="70" t="s">
        <v>435</v>
      </c>
      <c r="BE203" s="70" t="s">
        <v>435</v>
      </c>
      <c r="BF203" s="70" t="s">
        <v>435</v>
      </c>
      <c r="BG203" s="70" t="s">
        <v>435</v>
      </c>
      <c r="BH203" s="70" t="s">
        <v>435</v>
      </c>
    </row>
    <row r="204" spans="1:60" x14ac:dyDescent="0.25">
      <c r="A204" s="15" t="s">
        <v>295</v>
      </c>
      <c r="B204" s="15">
        <v>2019</v>
      </c>
      <c r="C204" s="6" t="s">
        <v>297</v>
      </c>
      <c r="D204" s="6">
        <v>3</v>
      </c>
      <c r="E204" s="1">
        <v>2</v>
      </c>
      <c r="F204" s="5">
        <v>2</v>
      </c>
      <c r="G204" s="16">
        <v>10</v>
      </c>
      <c r="H204" s="6">
        <v>17</v>
      </c>
      <c r="I204" s="4">
        <v>13</v>
      </c>
      <c r="J204" s="6">
        <v>32210</v>
      </c>
      <c r="K204" s="6" t="s">
        <v>50</v>
      </c>
      <c r="L204" s="6">
        <v>17.460999999999999</v>
      </c>
      <c r="M204" s="6" t="s">
        <v>21</v>
      </c>
      <c r="N204" s="9">
        <v>43626</v>
      </c>
      <c r="O204" s="6">
        <v>64</v>
      </c>
      <c r="P204" s="9">
        <v>43682</v>
      </c>
      <c r="Q204" s="9">
        <v>43683</v>
      </c>
      <c r="R204" s="6">
        <v>56</v>
      </c>
      <c r="S204" s="6">
        <v>57</v>
      </c>
      <c r="T204" s="6">
        <v>230</v>
      </c>
      <c r="U204" s="6">
        <v>135</v>
      </c>
      <c r="V204" s="1">
        <v>21.1</v>
      </c>
      <c r="W204" s="17">
        <v>20.399999999999999</v>
      </c>
      <c r="X204" s="17">
        <v>18.5</v>
      </c>
      <c r="Y204" s="18">
        <v>22</v>
      </c>
      <c r="Z204" s="17">
        <v>21</v>
      </c>
      <c r="AA204" s="17">
        <v>19.7</v>
      </c>
      <c r="AB204" s="17">
        <v>18.899999999999999</v>
      </c>
      <c r="AC204" s="17">
        <v>17.100000000000001</v>
      </c>
      <c r="AD204" s="17">
        <v>19.8</v>
      </c>
      <c r="AE204" s="17">
        <v>19.3</v>
      </c>
      <c r="AF204" s="17">
        <v>1.92</v>
      </c>
      <c r="AG204" s="17">
        <v>1.9433333333333334</v>
      </c>
      <c r="AH204" s="17">
        <v>84.123333333333335</v>
      </c>
      <c r="AI204" s="17">
        <v>106.5</v>
      </c>
      <c r="AJ204" s="17">
        <v>100.83</v>
      </c>
      <c r="AK204" s="19">
        <v>43757</v>
      </c>
      <c r="AL204" s="1">
        <v>5.3070263999999998</v>
      </c>
      <c r="AM204" s="1">
        <v>25.8</v>
      </c>
      <c r="AN204" s="1">
        <v>53.9</v>
      </c>
      <c r="AO204" s="1">
        <v>6.6</v>
      </c>
      <c r="AP204" s="1">
        <v>65</v>
      </c>
      <c r="AQ204" s="40">
        <v>8.1</v>
      </c>
      <c r="AR204" s="40">
        <v>8.4</v>
      </c>
      <c r="AS204" s="40">
        <v>4.3</v>
      </c>
      <c r="AT204" s="40">
        <v>70.900000000000006</v>
      </c>
      <c r="AU204" s="40">
        <v>1.1539999999999999</v>
      </c>
      <c r="AV204" s="40" t="s">
        <v>435</v>
      </c>
      <c r="AW204" s="40">
        <v>9.65</v>
      </c>
      <c r="AX204" s="70" t="s">
        <v>435</v>
      </c>
      <c r="AY204" s="70" t="s">
        <v>435</v>
      </c>
      <c r="AZ204" s="70" t="s">
        <v>435</v>
      </c>
      <c r="BA204" s="70" t="s">
        <v>435</v>
      </c>
      <c r="BB204" s="70" t="s">
        <v>435</v>
      </c>
      <c r="BC204" s="70" t="s">
        <v>435</v>
      </c>
      <c r="BD204" s="70" t="s">
        <v>435</v>
      </c>
      <c r="BE204" s="70" t="s">
        <v>435</v>
      </c>
      <c r="BF204" s="70" t="s">
        <v>435</v>
      </c>
      <c r="BG204" s="70" t="s">
        <v>435</v>
      </c>
      <c r="BH204" s="70" t="s">
        <v>435</v>
      </c>
    </row>
    <row r="205" spans="1:60" x14ac:dyDescent="0.25">
      <c r="A205" s="15" t="s">
        <v>295</v>
      </c>
      <c r="B205" s="15">
        <v>2019</v>
      </c>
      <c r="C205" s="6" t="s">
        <v>297</v>
      </c>
      <c r="D205" s="6">
        <v>3</v>
      </c>
      <c r="E205" s="1">
        <v>2</v>
      </c>
      <c r="F205" s="5">
        <v>2</v>
      </c>
      <c r="G205" s="16">
        <v>8</v>
      </c>
      <c r="H205" s="6">
        <v>17</v>
      </c>
      <c r="I205" s="4">
        <v>17</v>
      </c>
      <c r="J205" s="6">
        <v>32208</v>
      </c>
      <c r="K205" s="6" t="s">
        <v>201</v>
      </c>
      <c r="L205" s="6" t="s">
        <v>442</v>
      </c>
      <c r="M205" s="6" t="s">
        <v>1</v>
      </c>
      <c r="N205" s="9">
        <v>43626</v>
      </c>
      <c r="O205" s="6">
        <v>63</v>
      </c>
      <c r="P205" s="9">
        <v>43680</v>
      </c>
      <c r="Q205" s="9">
        <v>43681</v>
      </c>
      <c r="R205" s="6">
        <v>54</v>
      </c>
      <c r="S205" s="6">
        <v>55</v>
      </c>
      <c r="T205" s="6">
        <v>266</v>
      </c>
      <c r="U205" s="6">
        <v>123</v>
      </c>
      <c r="V205" s="1">
        <v>20.3</v>
      </c>
      <c r="W205" s="17">
        <v>20.6</v>
      </c>
      <c r="X205" s="17">
        <v>22.3</v>
      </c>
      <c r="Y205" s="18">
        <v>20.2</v>
      </c>
      <c r="Z205" s="17">
        <v>21.6</v>
      </c>
      <c r="AA205" s="17">
        <v>18.899999999999999</v>
      </c>
      <c r="AB205" s="17">
        <v>18.3</v>
      </c>
      <c r="AC205" s="17">
        <v>19.8</v>
      </c>
      <c r="AD205" s="17">
        <v>17.399999999999999</v>
      </c>
      <c r="AE205" s="17">
        <v>19.899999999999999</v>
      </c>
      <c r="AF205" s="17">
        <v>1.9266666666666665</v>
      </c>
      <c r="AG205" s="17">
        <v>1.9566666666666666</v>
      </c>
      <c r="AH205" s="17">
        <v>93.683333333333337</v>
      </c>
      <c r="AI205" s="17">
        <v>91.67</v>
      </c>
      <c r="AJ205" s="17">
        <v>81.17</v>
      </c>
      <c r="AK205" s="19">
        <v>43757</v>
      </c>
      <c r="AL205" s="1">
        <v>7.1985050399999997</v>
      </c>
      <c r="AM205" s="1">
        <v>24.4</v>
      </c>
      <c r="AN205" s="1">
        <v>59.5</v>
      </c>
      <c r="AO205" s="1">
        <v>8.1</v>
      </c>
      <c r="AP205" s="1">
        <v>80</v>
      </c>
      <c r="AQ205" s="40">
        <v>8.4</v>
      </c>
      <c r="AR205" s="40">
        <v>8</v>
      </c>
      <c r="AS205" s="40">
        <v>3.6</v>
      </c>
      <c r="AT205" s="40">
        <v>72.8</v>
      </c>
      <c r="AU205" s="40">
        <v>1.2589999999999999</v>
      </c>
      <c r="AV205" s="40" t="s">
        <v>435</v>
      </c>
      <c r="AW205" s="40">
        <v>10.029999999999999</v>
      </c>
      <c r="AX205" s="70" t="s">
        <v>435</v>
      </c>
      <c r="AY205" s="70" t="s">
        <v>435</v>
      </c>
      <c r="AZ205" s="70" t="s">
        <v>435</v>
      </c>
      <c r="BA205" s="70" t="s">
        <v>435</v>
      </c>
      <c r="BB205" s="70" t="s">
        <v>435</v>
      </c>
      <c r="BC205" s="70" t="s">
        <v>435</v>
      </c>
      <c r="BD205" s="70" t="s">
        <v>435</v>
      </c>
      <c r="BE205" s="70" t="s">
        <v>435</v>
      </c>
      <c r="BF205" s="70" t="s">
        <v>435</v>
      </c>
      <c r="BG205" s="70" t="s">
        <v>435</v>
      </c>
      <c r="BH205" s="70" t="s">
        <v>435</v>
      </c>
    </row>
    <row r="206" spans="1:60" x14ac:dyDescent="0.25">
      <c r="A206" s="15" t="s">
        <v>295</v>
      </c>
      <c r="B206" s="15">
        <v>2019</v>
      </c>
      <c r="C206" s="6" t="s">
        <v>297</v>
      </c>
      <c r="D206" s="6">
        <v>3</v>
      </c>
      <c r="E206" s="1">
        <v>2</v>
      </c>
      <c r="F206" s="5">
        <v>2</v>
      </c>
      <c r="G206" s="16">
        <v>9</v>
      </c>
      <c r="H206" s="6">
        <v>17</v>
      </c>
      <c r="I206" s="4">
        <v>21</v>
      </c>
      <c r="J206" s="6">
        <v>32209</v>
      </c>
      <c r="K206" s="6" t="s">
        <v>202</v>
      </c>
      <c r="L206" s="6" t="s">
        <v>440</v>
      </c>
      <c r="M206" s="6" t="s">
        <v>21</v>
      </c>
      <c r="N206" s="9">
        <v>43626</v>
      </c>
      <c r="O206" s="6">
        <v>61</v>
      </c>
      <c r="P206" s="9">
        <v>43682</v>
      </c>
      <c r="Q206" s="9">
        <v>43683</v>
      </c>
      <c r="R206" s="6">
        <v>56</v>
      </c>
      <c r="S206" s="6">
        <v>57</v>
      </c>
      <c r="T206" s="6">
        <v>227</v>
      </c>
      <c r="U206" s="6">
        <v>116</v>
      </c>
      <c r="V206" s="1">
        <v>18</v>
      </c>
      <c r="W206" s="17">
        <v>20.2</v>
      </c>
      <c r="X206" s="17">
        <v>24.5</v>
      </c>
      <c r="Y206" s="18">
        <v>24.3</v>
      </c>
      <c r="Z206" s="17">
        <v>21.3</v>
      </c>
      <c r="AA206" s="17">
        <v>16.2</v>
      </c>
      <c r="AB206" s="17">
        <v>17.600000000000001</v>
      </c>
      <c r="AC206" s="17">
        <v>23.4</v>
      </c>
      <c r="AD206" s="17">
        <v>21.6</v>
      </c>
      <c r="AE206" s="17">
        <v>20</v>
      </c>
      <c r="AF206" s="17">
        <v>1.9466666666666665</v>
      </c>
      <c r="AG206" s="17">
        <v>1.97</v>
      </c>
      <c r="AH206" s="17">
        <v>98.483333333333334</v>
      </c>
      <c r="AI206" s="17">
        <v>81.67</v>
      </c>
      <c r="AJ206" s="17">
        <v>74.67</v>
      </c>
      <c r="AK206" s="19">
        <v>43757</v>
      </c>
      <c r="AL206" s="1">
        <v>5.9738066400000003</v>
      </c>
      <c r="AM206" s="1">
        <v>32.200000000000003</v>
      </c>
      <c r="AN206" s="1">
        <v>49.5</v>
      </c>
      <c r="AO206" s="1">
        <v>6.2</v>
      </c>
      <c r="AP206" s="1">
        <v>113</v>
      </c>
      <c r="AQ206" s="40">
        <v>8</v>
      </c>
      <c r="AR206" s="40">
        <v>8.1999999999999993</v>
      </c>
      <c r="AS206" s="40">
        <v>4.8</v>
      </c>
      <c r="AT206" s="40">
        <v>70.5</v>
      </c>
      <c r="AU206" s="40">
        <v>1.141</v>
      </c>
      <c r="AV206" s="40" t="s">
        <v>435</v>
      </c>
      <c r="AW206" s="40">
        <v>9.67</v>
      </c>
      <c r="AX206" s="70" t="s">
        <v>435</v>
      </c>
      <c r="AY206" s="70" t="s">
        <v>435</v>
      </c>
      <c r="AZ206" s="70" t="s">
        <v>435</v>
      </c>
      <c r="BA206" s="70" t="s">
        <v>435</v>
      </c>
      <c r="BB206" s="70" t="s">
        <v>435</v>
      </c>
      <c r="BC206" s="70" t="s">
        <v>435</v>
      </c>
      <c r="BD206" s="70" t="s">
        <v>435</v>
      </c>
      <c r="BE206" s="70" t="s">
        <v>435</v>
      </c>
      <c r="BF206" s="70" t="s">
        <v>435</v>
      </c>
      <c r="BG206" s="70" t="s">
        <v>435</v>
      </c>
      <c r="BH206" s="70" t="s">
        <v>435</v>
      </c>
    </row>
    <row r="207" spans="1:60" x14ac:dyDescent="0.25">
      <c r="A207" s="15" t="s">
        <v>295</v>
      </c>
      <c r="B207" s="15">
        <v>2019</v>
      </c>
      <c r="C207" s="6" t="s">
        <v>297</v>
      </c>
      <c r="D207" s="6">
        <v>3</v>
      </c>
      <c r="E207" s="1">
        <v>2</v>
      </c>
      <c r="F207" s="5">
        <v>2</v>
      </c>
      <c r="G207" s="16">
        <v>7</v>
      </c>
      <c r="H207" s="6">
        <v>17</v>
      </c>
      <c r="I207" s="4">
        <v>25</v>
      </c>
      <c r="J207" s="6">
        <v>32207</v>
      </c>
      <c r="K207" s="6" t="s">
        <v>200</v>
      </c>
      <c r="L207" s="6" t="s">
        <v>15</v>
      </c>
      <c r="M207" s="6" t="s">
        <v>22</v>
      </c>
      <c r="N207" s="9">
        <v>43626</v>
      </c>
      <c r="O207" s="6">
        <v>60</v>
      </c>
      <c r="P207" s="9">
        <v>43681</v>
      </c>
      <c r="Q207" s="9">
        <v>43683</v>
      </c>
      <c r="R207" s="6">
        <v>55</v>
      </c>
      <c r="S207" s="6">
        <v>57</v>
      </c>
      <c r="T207" s="6">
        <v>244</v>
      </c>
      <c r="U207" s="6">
        <v>108</v>
      </c>
      <c r="V207" s="1">
        <v>19.100000000000001</v>
      </c>
      <c r="W207" s="17">
        <v>18</v>
      </c>
      <c r="X207" s="17">
        <v>20.8</v>
      </c>
      <c r="Y207" s="18">
        <v>22.1</v>
      </c>
      <c r="Z207" s="17">
        <v>20.2</v>
      </c>
      <c r="AA207" s="17">
        <v>17.3</v>
      </c>
      <c r="AB207" s="17">
        <v>17.2</v>
      </c>
      <c r="AC207" s="17">
        <v>20.2</v>
      </c>
      <c r="AD207" s="17">
        <v>20.7</v>
      </c>
      <c r="AE207" s="17">
        <v>18.5</v>
      </c>
      <c r="AF207" s="17">
        <v>1.8866666666666667</v>
      </c>
      <c r="AG207" s="17">
        <v>1.9266666666666665</v>
      </c>
      <c r="AH207" s="17">
        <v>90.05</v>
      </c>
      <c r="AI207" s="17">
        <v>123.5</v>
      </c>
      <c r="AJ207" s="17">
        <v>115.83</v>
      </c>
      <c r="AK207" s="19">
        <v>43757</v>
      </c>
      <c r="AL207" s="1">
        <v>8.6636072000000013</v>
      </c>
      <c r="AM207" s="1">
        <v>28.7</v>
      </c>
      <c r="AN207" s="1">
        <v>58.1</v>
      </c>
      <c r="AO207" s="1">
        <v>7.7</v>
      </c>
      <c r="AP207" s="1">
        <v>128</v>
      </c>
      <c r="AQ207" s="40">
        <v>7.8</v>
      </c>
      <c r="AR207" s="40">
        <v>9.1999999999999993</v>
      </c>
      <c r="AS207" s="40">
        <v>4.8</v>
      </c>
      <c r="AT207" s="40">
        <v>69.599999999999994</v>
      </c>
      <c r="AU207" s="40">
        <v>1.147</v>
      </c>
      <c r="AV207" s="40">
        <v>53.6</v>
      </c>
      <c r="AW207" s="40">
        <v>9.56</v>
      </c>
      <c r="AX207" s="70" t="s">
        <v>435</v>
      </c>
      <c r="AY207" s="70" t="s">
        <v>435</v>
      </c>
      <c r="AZ207" s="70" t="s">
        <v>435</v>
      </c>
      <c r="BA207" s="70" t="s">
        <v>435</v>
      </c>
      <c r="BB207" s="70" t="s">
        <v>435</v>
      </c>
      <c r="BC207" s="70" t="s">
        <v>435</v>
      </c>
      <c r="BD207" s="70" t="s">
        <v>435</v>
      </c>
      <c r="BE207" s="70" t="s">
        <v>435</v>
      </c>
      <c r="BF207" s="70" t="s">
        <v>435</v>
      </c>
      <c r="BG207" s="70" t="s">
        <v>435</v>
      </c>
      <c r="BH207" s="70" t="s">
        <v>435</v>
      </c>
    </row>
    <row r="208" spans="1:60" x14ac:dyDescent="0.25">
      <c r="A208" s="15" t="s">
        <v>295</v>
      </c>
      <c r="B208" s="15">
        <v>2019</v>
      </c>
      <c r="C208" s="6" t="s">
        <v>297</v>
      </c>
      <c r="D208" s="6">
        <v>3</v>
      </c>
      <c r="E208" s="1">
        <v>2</v>
      </c>
      <c r="F208" s="5">
        <v>2</v>
      </c>
      <c r="G208" s="16">
        <v>2</v>
      </c>
      <c r="H208" s="6">
        <v>17</v>
      </c>
      <c r="I208" s="4">
        <v>29</v>
      </c>
      <c r="J208" s="6">
        <v>32202</v>
      </c>
      <c r="K208" s="6" t="s">
        <v>195</v>
      </c>
      <c r="L208" s="6" t="s">
        <v>16</v>
      </c>
      <c r="M208" s="6" t="s">
        <v>22</v>
      </c>
      <c r="N208" s="9">
        <v>43626</v>
      </c>
      <c r="O208" s="6">
        <v>62</v>
      </c>
      <c r="P208" s="9">
        <v>43685</v>
      </c>
      <c r="Q208" s="9">
        <v>43686</v>
      </c>
      <c r="R208" s="6">
        <v>59</v>
      </c>
      <c r="S208" s="6">
        <v>60</v>
      </c>
      <c r="T208" s="6">
        <v>255</v>
      </c>
      <c r="U208" s="6">
        <v>125</v>
      </c>
      <c r="V208" s="1">
        <v>22.4</v>
      </c>
      <c r="W208" s="17">
        <v>18.600000000000001</v>
      </c>
      <c r="X208" s="17">
        <v>23.3</v>
      </c>
      <c r="Y208" s="18">
        <v>23.5</v>
      </c>
      <c r="Z208" s="17">
        <v>20.2</v>
      </c>
      <c r="AA208" s="17">
        <v>20.9</v>
      </c>
      <c r="AB208" s="17">
        <v>18.100000000000001</v>
      </c>
      <c r="AC208" s="17">
        <v>22.2</v>
      </c>
      <c r="AD208" s="17">
        <v>21.8</v>
      </c>
      <c r="AE208" s="17">
        <v>19.2</v>
      </c>
      <c r="AF208" s="17">
        <v>1.8933333333333333</v>
      </c>
      <c r="AG208" s="17">
        <v>1.9266666666666665</v>
      </c>
      <c r="AH208" s="17">
        <v>81.459999999999994</v>
      </c>
      <c r="AI208" s="17">
        <v>100.67</v>
      </c>
      <c r="AJ208" s="17">
        <v>96</v>
      </c>
      <c r="AK208" s="19">
        <v>43757</v>
      </c>
      <c r="AL208" s="1">
        <v>11.058572959999999</v>
      </c>
      <c r="AM208" s="1">
        <v>36.1</v>
      </c>
      <c r="AN208" s="1">
        <v>57.3</v>
      </c>
      <c r="AO208" s="1">
        <v>7.3</v>
      </c>
      <c r="AP208" s="1">
        <v>161</v>
      </c>
      <c r="AQ208" s="40">
        <v>8.1999999999999993</v>
      </c>
      <c r="AR208" s="40">
        <v>8.1999999999999993</v>
      </c>
      <c r="AS208" s="40">
        <v>3.6</v>
      </c>
      <c r="AT208" s="40">
        <v>72.5</v>
      </c>
      <c r="AU208" s="40">
        <v>1.258</v>
      </c>
      <c r="AV208" s="40">
        <v>59.2</v>
      </c>
      <c r="AW208" s="40">
        <v>10</v>
      </c>
      <c r="AX208" s="70" t="s">
        <v>435</v>
      </c>
      <c r="AY208" s="70" t="s">
        <v>435</v>
      </c>
      <c r="AZ208" s="70" t="s">
        <v>435</v>
      </c>
      <c r="BA208" s="70" t="s">
        <v>435</v>
      </c>
      <c r="BB208" s="70" t="s">
        <v>435</v>
      </c>
      <c r="BC208" s="70" t="s">
        <v>435</v>
      </c>
      <c r="BD208" s="70" t="s">
        <v>435</v>
      </c>
      <c r="BE208" s="70" t="s">
        <v>435</v>
      </c>
      <c r="BF208" s="70" t="s">
        <v>435</v>
      </c>
      <c r="BG208" s="70" t="s">
        <v>435</v>
      </c>
      <c r="BH208" s="70" t="s">
        <v>435</v>
      </c>
    </row>
    <row r="209" spans="1:60" x14ac:dyDescent="0.25">
      <c r="A209" s="15" t="s">
        <v>295</v>
      </c>
      <c r="B209" s="15">
        <v>2019</v>
      </c>
      <c r="C209" s="6" t="s">
        <v>297</v>
      </c>
      <c r="D209" s="6">
        <v>3</v>
      </c>
      <c r="E209" s="1">
        <v>2</v>
      </c>
      <c r="F209" s="5">
        <v>2</v>
      </c>
      <c r="G209" s="16">
        <v>5</v>
      </c>
      <c r="H209" s="6">
        <v>17</v>
      </c>
      <c r="I209" s="4">
        <v>33</v>
      </c>
      <c r="J209" s="6">
        <v>32205</v>
      </c>
      <c r="K209" s="6" t="s">
        <v>198</v>
      </c>
      <c r="L209" s="6" t="s">
        <v>12</v>
      </c>
      <c r="M209" s="6" t="s">
        <v>22</v>
      </c>
      <c r="N209" s="9">
        <v>43626</v>
      </c>
      <c r="O209" s="6">
        <v>61</v>
      </c>
      <c r="P209" s="9">
        <v>43681</v>
      </c>
      <c r="Q209" s="9">
        <v>43683</v>
      </c>
      <c r="R209" s="6">
        <v>55</v>
      </c>
      <c r="S209" s="6">
        <v>57</v>
      </c>
      <c r="T209" s="6">
        <v>236</v>
      </c>
      <c r="U209" s="6">
        <v>118</v>
      </c>
      <c r="V209" s="1">
        <v>20.3</v>
      </c>
      <c r="W209" s="17">
        <v>20.3</v>
      </c>
      <c r="X209" s="17">
        <v>21.3</v>
      </c>
      <c r="Y209" s="18">
        <v>17.3</v>
      </c>
      <c r="Z209" s="17">
        <v>20.9</v>
      </c>
      <c r="AA209" s="17">
        <v>19</v>
      </c>
      <c r="AB209" s="17">
        <v>19</v>
      </c>
      <c r="AC209" s="17">
        <v>19.2</v>
      </c>
      <c r="AD209" s="17">
        <v>16.399999999999999</v>
      </c>
      <c r="AE209" s="17">
        <v>19.600000000000001</v>
      </c>
      <c r="AF209" s="17">
        <v>1.8766666666666667</v>
      </c>
      <c r="AG209" s="17">
        <v>1.9133333333333333</v>
      </c>
      <c r="AH209" s="17">
        <v>83.38666666666667</v>
      </c>
      <c r="AI209" s="17">
        <v>113</v>
      </c>
      <c r="AJ209" s="17">
        <v>105.5</v>
      </c>
      <c r="AK209" s="19">
        <v>43757</v>
      </c>
      <c r="AL209" s="1">
        <v>8.4186675199999996</v>
      </c>
      <c r="AM209" s="1">
        <v>25.9</v>
      </c>
      <c r="AN209" s="1">
        <v>59.5</v>
      </c>
      <c r="AO209" s="1">
        <v>7.6</v>
      </c>
      <c r="AP209" s="1">
        <v>176</v>
      </c>
      <c r="AQ209" s="40">
        <v>7.8</v>
      </c>
      <c r="AR209" s="40">
        <v>9.9</v>
      </c>
      <c r="AS209" s="40">
        <v>3.9</v>
      </c>
      <c r="AT209" s="40">
        <v>70.900000000000006</v>
      </c>
      <c r="AU209" s="40">
        <v>1.288</v>
      </c>
      <c r="AV209" s="40">
        <v>60.6</v>
      </c>
      <c r="AW209" s="40">
        <v>10</v>
      </c>
      <c r="AX209" s="70" t="s">
        <v>435</v>
      </c>
      <c r="AY209" s="70" t="s">
        <v>435</v>
      </c>
      <c r="AZ209" s="70" t="s">
        <v>435</v>
      </c>
      <c r="BA209" s="70" t="s">
        <v>435</v>
      </c>
      <c r="BB209" s="70" t="s">
        <v>435</v>
      </c>
      <c r="BC209" s="70" t="s">
        <v>435</v>
      </c>
      <c r="BD209" s="70" t="s">
        <v>435</v>
      </c>
      <c r="BE209" s="70" t="s">
        <v>435</v>
      </c>
      <c r="BF209" s="70" t="s">
        <v>435</v>
      </c>
      <c r="BG209" s="70" t="s">
        <v>435</v>
      </c>
      <c r="BH209" s="70" t="s">
        <v>435</v>
      </c>
    </row>
    <row r="210" spans="1:60" x14ac:dyDescent="0.25">
      <c r="A210" s="15" t="s">
        <v>295</v>
      </c>
      <c r="B210" s="15">
        <v>2019</v>
      </c>
      <c r="C210" s="6" t="s">
        <v>297</v>
      </c>
      <c r="D210" s="6">
        <v>3</v>
      </c>
      <c r="E210" s="1">
        <v>2</v>
      </c>
      <c r="F210" s="5">
        <v>2</v>
      </c>
      <c r="G210" s="16">
        <v>6</v>
      </c>
      <c r="H210" s="6">
        <v>17</v>
      </c>
      <c r="I210" s="4">
        <v>37</v>
      </c>
      <c r="J210" s="6">
        <v>32206</v>
      </c>
      <c r="K210" s="6" t="s">
        <v>199</v>
      </c>
      <c r="L210" s="6" t="s">
        <v>14</v>
      </c>
      <c r="M210" s="6" t="s">
        <v>22</v>
      </c>
      <c r="N210" s="9">
        <v>43626</v>
      </c>
      <c r="O210" s="6">
        <v>56</v>
      </c>
      <c r="P210" s="9">
        <v>43684</v>
      </c>
      <c r="Q210" s="9">
        <v>43686</v>
      </c>
      <c r="R210" s="6">
        <v>58</v>
      </c>
      <c r="S210" s="6">
        <v>60</v>
      </c>
      <c r="T210" s="6">
        <v>261</v>
      </c>
      <c r="U210" s="6">
        <v>138</v>
      </c>
      <c r="V210" s="1">
        <v>18.600000000000001</v>
      </c>
      <c r="W210" s="17">
        <v>17.399999999999999</v>
      </c>
      <c r="X210" s="17">
        <v>19.100000000000001</v>
      </c>
      <c r="Y210" s="18">
        <v>19.2</v>
      </c>
      <c r="Z210" s="17">
        <v>20.9</v>
      </c>
      <c r="AA210" s="17">
        <v>17.3</v>
      </c>
      <c r="AB210" s="17">
        <v>16</v>
      </c>
      <c r="AC210" s="17">
        <v>17.600000000000001</v>
      </c>
      <c r="AD210" s="17">
        <v>18.3</v>
      </c>
      <c r="AE210" s="17">
        <v>19</v>
      </c>
      <c r="AF210" s="17">
        <v>1.8766666666666667</v>
      </c>
      <c r="AG210" s="17">
        <v>1.9433333333333334</v>
      </c>
      <c r="AH210" s="17">
        <v>115.19666666666667</v>
      </c>
      <c r="AI210" s="17">
        <v>109.83</v>
      </c>
      <c r="AJ210" s="17">
        <v>103.5</v>
      </c>
      <c r="AK210" s="19">
        <v>43757</v>
      </c>
      <c r="AL210" s="1">
        <v>9.7522280000000006</v>
      </c>
      <c r="AM210" s="1">
        <v>29.9</v>
      </c>
      <c r="AN210" s="1">
        <v>58.4</v>
      </c>
      <c r="AO210" s="1">
        <v>7.8</v>
      </c>
      <c r="AP210" s="1">
        <v>209</v>
      </c>
      <c r="AQ210" s="40">
        <v>8.3000000000000007</v>
      </c>
      <c r="AR210" s="40">
        <v>7.4</v>
      </c>
      <c r="AS210" s="40">
        <v>3.5</v>
      </c>
      <c r="AT210" s="40">
        <v>73.099999999999994</v>
      </c>
      <c r="AU210" s="40">
        <v>1.2410000000000001</v>
      </c>
      <c r="AV210" s="40" t="s">
        <v>435</v>
      </c>
      <c r="AW210" s="40">
        <v>9.9700000000000006</v>
      </c>
      <c r="AX210" s="70" t="s">
        <v>435</v>
      </c>
      <c r="AY210" s="70" t="s">
        <v>435</v>
      </c>
      <c r="AZ210" s="70" t="s">
        <v>435</v>
      </c>
      <c r="BA210" s="70" t="s">
        <v>435</v>
      </c>
      <c r="BB210" s="70" t="s">
        <v>435</v>
      </c>
      <c r="BC210" s="70" t="s">
        <v>435</v>
      </c>
      <c r="BD210" s="70" t="s">
        <v>435</v>
      </c>
      <c r="BE210" s="70" t="s">
        <v>435</v>
      </c>
      <c r="BF210" s="70" t="s">
        <v>435</v>
      </c>
      <c r="BG210" s="70" t="s">
        <v>435</v>
      </c>
      <c r="BH210" s="70" t="s">
        <v>435</v>
      </c>
    </row>
    <row r="211" spans="1:60" x14ac:dyDescent="0.25">
      <c r="A211" s="15" t="s">
        <v>295</v>
      </c>
      <c r="B211" s="15">
        <v>2019</v>
      </c>
      <c r="C211" s="6" t="s">
        <v>297</v>
      </c>
      <c r="D211" s="6">
        <v>3</v>
      </c>
      <c r="E211" s="1">
        <v>2</v>
      </c>
      <c r="F211" s="5">
        <v>2</v>
      </c>
      <c r="G211" s="16">
        <v>1</v>
      </c>
      <c r="H211" s="6">
        <v>17</v>
      </c>
      <c r="I211" s="4">
        <v>41</v>
      </c>
      <c r="J211" s="6">
        <v>32201</v>
      </c>
      <c r="K211" s="6" t="s">
        <v>194</v>
      </c>
      <c r="L211" s="6" t="s">
        <v>18</v>
      </c>
      <c r="M211" s="6" t="s">
        <v>22</v>
      </c>
      <c r="N211" s="9">
        <v>43626</v>
      </c>
      <c r="O211" s="6">
        <v>65</v>
      </c>
      <c r="P211" s="9">
        <v>43685</v>
      </c>
      <c r="Q211" s="9">
        <v>43686</v>
      </c>
      <c r="R211" s="6">
        <v>59</v>
      </c>
      <c r="S211" s="6">
        <v>60</v>
      </c>
      <c r="T211" s="6">
        <v>245</v>
      </c>
      <c r="U211" s="6">
        <v>121</v>
      </c>
      <c r="V211" s="1">
        <v>20.8</v>
      </c>
      <c r="W211" s="17">
        <v>21.1</v>
      </c>
      <c r="X211" s="17">
        <v>20.3</v>
      </c>
      <c r="Y211" s="18">
        <v>19.399999999999999</v>
      </c>
      <c r="Z211" s="17">
        <v>14.1</v>
      </c>
      <c r="AA211" s="17">
        <v>19.3</v>
      </c>
      <c r="AB211" s="17">
        <v>19.399999999999999</v>
      </c>
      <c r="AC211" s="17">
        <v>19.3</v>
      </c>
      <c r="AD211" s="17">
        <v>18.600000000000001</v>
      </c>
      <c r="AE211" s="17">
        <v>14</v>
      </c>
      <c r="AF211" s="17">
        <v>1.8866666666666667</v>
      </c>
      <c r="AG211" s="17">
        <v>1.9233333333333333</v>
      </c>
      <c r="AH211" s="17">
        <v>98.8</v>
      </c>
      <c r="AI211" s="17">
        <v>107.67</v>
      </c>
      <c r="AJ211" s="17">
        <v>98</v>
      </c>
      <c r="AK211" s="19">
        <v>43757</v>
      </c>
      <c r="AL211" s="1">
        <v>9.7567639200000009</v>
      </c>
      <c r="AM211" s="1">
        <v>36.4</v>
      </c>
      <c r="AN211" s="1">
        <v>56.1</v>
      </c>
      <c r="AO211" s="1">
        <v>7.9</v>
      </c>
      <c r="AP211" s="1">
        <v>224</v>
      </c>
      <c r="AQ211" s="40">
        <v>7.7</v>
      </c>
      <c r="AR211" s="40">
        <v>9.1</v>
      </c>
      <c r="AS211" s="40">
        <v>4.8</v>
      </c>
      <c r="AT211" s="40">
        <v>69.599999999999994</v>
      </c>
      <c r="AU211" s="40">
        <v>1.157</v>
      </c>
      <c r="AV211" s="40" t="s">
        <v>435</v>
      </c>
      <c r="AW211" s="40">
        <v>9.59</v>
      </c>
      <c r="AX211" s="70" t="s">
        <v>435</v>
      </c>
      <c r="AY211" s="70" t="s">
        <v>435</v>
      </c>
      <c r="AZ211" s="70" t="s">
        <v>435</v>
      </c>
      <c r="BA211" s="70" t="s">
        <v>435</v>
      </c>
      <c r="BB211" s="70" t="s">
        <v>435</v>
      </c>
      <c r="BC211" s="70" t="s">
        <v>435</v>
      </c>
      <c r="BD211" s="70" t="s">
        <v>435</v>
      </c>
      <c r="BE211" s="70" t="s">
        <v>435</v>
      </c>
      <c r="BF211" s="70" t="s">
        <v>435</v>
      </c>
      <c r="BG211" s="70" t="s">
        <v>435</v>
      </c>
      <c r="BH211" s="70" t="s">
        <v>435</v>
      </c>
    </row>
    <row r="212" spans="1:60" x14ac:dyDescent="0.25">
      <c r="A212" s="15" t="s">
        <v>295</v>
      </c>
      <c r="B212" s="15">
        <v>2019</v>
      </c>
      <c r="C212" s="6" t="s">
        <v>297</v>
      </c>
      <c r="D212" s="6">
        <v>4</v>
      </c>
      <c r="E212" s="1">
        <v>3</v>
      </c>
      <c r="F212" s="5">
        <v>2</v>
      </c>
      <c r="G212" s="16">
        <v>8</v>
      </c>
      <c r="H212" s="6">
        <v>20</v>
      </c>
      <c r="I212" s="4">
        <v>5</v>
      </c>
      <c r="J212" s="6">
        <v>43208</v>
      </c>
      <c r="K212" s="6" t="s">
        <v>273</v>
      </c>
      <c r="L212" s="6" t="s">
        <v>442</v>
      </c>
      <c r="M212" s="6" t="s">
        <v>1</v>
      </c>
      <c r="N212" s="9">
        <v>43626</v>
      </c>
      <c r="O212" s="6">
        <v>59</v>
      </c>
      <c r="P212" s="9">
        <v>43681</v>
      </c>
      <c r="Q212" s="9">
        <v>43682</v>
      </c>
      <c r="R212" s="6">
        <v>55</v>
      </c>
      <c r="S212" s="6">
        <v>56</v>
      </c>
      <c r="T212" s="6">
        <v>276</v>
      </c>
      <c r="U212" s="6">
        <v>120</v>
      </c>
      <c r="V212" s="1">
        <v>22.66</v>
      </c>
      <c r="W212" s="17">
        <v>26.27</v>
      </c>
      <c r="X212" s="17">
        <v>23.2</v>
      </c>
      <c r="Y212" s="18">
        <v>26.28</v>
      </c>
      <c r="Z212" s="17">
        <v>21.63</v>
      </c>
      <c r="AA212" s="17">
        <v>20.76</v>
      </c>
      <c r="AB212" s="17">
        <v>23.17</v>
      </c>
      <c r="AC212" s="17">
        <v>21.75</v>
      </c>
      <c r="AD212" s="17">
        <v>23.4</v>
      </c>
      <c r="AE212" s="17">
        <v>19.260000000000002</v>
      </c>
      <c r="AF212" s="17">
        <v>1.8666666666666667</v>
      </c>
      <c r="AG212" s="17">
        <v>1.9266666666666665</v>
      </c>
      <c r="AH212" s="17">
        <v>83.826666666666668</v>
      </c>
      <c r="AI212" s="17">
        <v>117.83</v>
      </c>
      <c r="AJ212" s="17">
        <v>106</v>
      </c>
      <c r="AK212" s="19">
        <v>43757</v>
      </c>
      <c r="AL212" s="1">
        <v>8.1329045600000001</v>
      </c>
      <c r="AM212" s="1">
        <v>26.3</v>
      </c>
      <c r="AN212" s="1">
        <v>59.1</v>
      </c>
      <c r="AO212" s="1">
        <v>8.3000000000000007</v>
      </c>
      <c r="AP212" s="1">
        <v>20</v>
      </c>
      <c r="AQ212" s="40">
        <v>8.1</v>
      </c>
      <c r="AR212" s="40">
        <v>8.3000000000000007</v>
      </c>
      <c r="AS212" s="40">
        <v>3.1</v>
      </c>
      <c r="AT212" s="40">
        <v>73</v>
      </c>
      <c r="AU212" s="40">
        <v>1.2609999999999999</v>
      </c>
      <c r="AV212" s="40" t="s">
        <v>435</v>
      </c>
      <c r="AW212" s="40">
        <v>10.02</v>
      </c>
      <c r="AX212" s="70" t="s">
        <v>435</v>
      </c>
      <c r="AY212" s="70" t="s">
        <v>435</v>
      </c>
      <c r="AZ212" s="70" t="s">
        <v>435</v>
      </c>
      <c r="BA212" s="70" t="s">
        <v>435</v>
      </c>
      <c r="BB212" s="70" t="s">
        <v>435</v>
      </c>
      <c r="BC212" s="70" t="s">
        <v>435</v>
      </c>
      <c r="BD212" s="70" t="s">
        <v>435</v>
      </c>
      <c r="BE212" s="70" t="s">
        <v>435</v>
      </c>
      <c r="BF212" s="70" t="s">
        <v>435</v>
      </c>
      <c r="BG212" s="70" t="s">
        <v>435</v>
      </c>
      <c r="BH212" s="70" t="s">
        <v>435</v>
      </c>
    </row>
    <row r="213" spans="1:60" x14ac:dyDescent="0.25">
      <c r="A213" s="15" t="s">
        <v>295</v>
      </c>
      <c r="B213" s="15">
        <v>2019</v>
      </c>
      <c r="C213" s="6" t="s">
        <v>297</v>
      </c>
      <c r="D213" s="6">
        <v>4</v>
      </c>
      <c r="E213" s="1">
        <v>3</v>
      </c>
      <c r="F213" s="5">
        <v>2</v>
      </c>
      <c r="G213" s="16">
        <v>3</v>
      </c>
      <c r="H213" s="6">
        <v>20</v>
      </c>
      <c r="I213" s="4">
        <v>9</v>
      </c>
      <c r="J213" s="6">
        <v>43203</v>
      </c>
      <c r="K213" s="6" t="s">
        <v>268</v>
      </c>
      <c r="L213" s="6" t="s">
        <v>13</v>
      </c>
      <c r="M213" s="6" t="s">
        <v>22</v>
      </c>
      <c r="N213" s="9">
        <v>43626</v>
      </c>
      <c r="O213" s="6">
        <v>66</v>
      </c>
      <c r="P213" s="9">
        <v>43682</v>
      </c>
      <c r="Q213" s="9">
        <v>43683</v>
      </c>
      <c r="R213" s="6">
        <v>56</v>
      </c>
      <c r="S213" s="6">
        <v>57</v>
      </c>
      <c r="T213" s="6">
        <v>279</v>
      </c>
      <c r="U213" s="6">
        <v>135</v>
      </c>
      <c r="V213" s="1">
        <v>27.12</v>
      </c>
      <c r="W213" s="17">
        <v>23.1</v>
      </c>
      <c r="X213" s="17">
        <v>25.3</v>
      </c>
      <c r="Y213" s="18">
        <v>23.7</v>
      </c>
      <c r="Z213" s="17">
        <v>25.26</v>
      </c>
      <c r="AA213" s="17">
        <v>25.13</v>
      </c>
      <c r="AB213" s="17">
        <v>21.63</v>
      </c>
      <c r="AC213" s="17">
        <v>23.75</v>
      </c>
      <c r="AD213" s="17">
        <v>21.88</v>
      </c>
      <c r="AE213" s="17">
        <v>23.95</v>
      </c>
      <c r="AF213" s="17">
        <v>1.8433333333333333</v>
      </c>
      <c r="AG213" s="17">
        <v>1.92</v>
      </c>
      <c r="AH213" s="17">
        <v>97.623333333333335</v>
      </c>
      <c r="AI213" s="17">
        <v>121.33</v>
      </c>
      <c r="AJ213" s="17">
        <v>108.83</v>
      </c>
      <c r="AK213" s="19">
        <v>43757</v>
      </c>
      <c r="AL213" s="1">
        <v>8.8677235999999997</v>
      </c>
      <c r="AM213" s="1">
        <v>24.8</v>
      </c>
      <c r="AN213" s="1">
        <v>58.3</v>
      </c>
      <c r="AO213" s="1">
        <v>8.1</v>
      </c>
      <c r="AP213" s="1">
        <v>29</v>
      </c>
      <c r="AQ213" s="40">
        <v>8.1</v>
      </c>
      <c r="AR213" s="40">
        <v>9.6</v>
      </c>
      <c r="AS213" s="40">
        <v>3.5</v>
      </c>
      <c r="AT213" s="40">
        <v>71.7</v>
      </c>
      <c r="AU213" s="40">
        <v>1.2849999999999999</v>
      </c>
      <c r="AV213" s="40" t="s">
        <v>435</v>
      </c>
      <c r="AW213" s="40">
        <v>10.01</v>
      </c>
      <c r="AX213" s="70" t="s">
        <v>435</v>
      </c>
      <c r="AY213" s="70" t="s">
        <v>435</v>
      </c>
      <c r="AZ213" s="70" t="s">
        <v>435</v>
      </c>
      <c r="BA213" s="70" t="s">
        <v>435</v>
      </c>
      <c r="BB213" s="70" t="s">
        <v>435</v>
      </c>
      <c r="BC213" s="70" t="s">
        <v>435</v>
      </c>
      <c r="BD213" s="70" t="s">
        <v>435</v>
      </c>
      <c r="BE213" s="70" t="s">
        <v>435</v>
      </c>
      <c r="BF213" s="70" t="s">
        <v>435</v>
      </c>
      <c r="BG213" s="70" t="s">
        <v>435</v>
      </c>
      <c r="BH213" s="70" t="s">
        <v>435</v>
      </c>
    </row>
    <row r="214" spans="1:60" x14ac:dyDescent="0.25">
      <c r="A214" s="15" t="s">
        <v>295</v>
      </c>
      <c r="B214" s="15">
        <v>2019</v>
      </c>
      <c r="C214" s="6" t="s">
        <v>297</v>
      </c>
      <c r="D214" s="6">
        <v>4</v>
      </c>
      <c r="E214" s="1">
        <v>3</v>
      </c>
      <c r="F214" s="5">
        <v>2</v>
      </c>
      <c r="G214" s="16">
        <v>9</v>
      </c>
      <c r="H214" s="6">
        <v>20</v>
      </c>
      <c r="I214" s="4">
        <v>13</v>
      </c>
      <c r="J214" s="6">
        <v>43209</v>
      </c>
      <c r="K214" s="6" t="s">
        <v>274</v>
      </c>
      <c r="L214" s="6" t="s">
        <v>440</v>
      </c>
      <c r="M214" s="6" t="s">
        <v>21</v>
      </c>
      <c r="N214" s="9">
        <v>43626</v>
      </c>
      <c r="O214" s="6">
        <v>56</v>
      </c>
      <c r="P214" s="9">
        <v>43682</v>
      </c>
      <c r="Q214" s="9">
        <v>43684</v>
      </c>
      <c r="R214" s="6">
        <v>56</v>
      </c>
      <c r="S214" s="6">
        <v>58</v>
      </c>
      <c r="T214" s="6">
        <v>225</v>
      </c>
      <c r="U214" s="6">
        <v>117</v>
      </c>
      <c r="V214" s="1">
        <v>22.36</v>
      </c>
      <c r="W214" s="17">
        <v>20.350000000000001</v>
      </c>
      <c r="X214" s="17">
        <v>24.03</v>
      </c>
      <c r="Y214" s="18">
        <v>20.190000000000001</v>
      </c>
      <c r="Z214" s="17">
        <v>19.850000000000001</v>
      </c>
      <c r="AA214" s="17">
        <v>21.03</v>
      </c>
      <c r="AB214" s="17">
        <v>17.55</v>
      </c>
      <c r="AC214" s="17">
        <v>21.03</v>
      </c>
      <c r="AD214" s="17">
        <v>18.61</v>
      </c>
      <c r="AE214" s="17">
        <v>18.18</v>
      </c>
      <c r="AF214" s="17">
        <v>1.88</v>
      </c>
      <c r="AG214" s="17">
        <v>1.9333333333333333</v>
      </c>
      <c r="AH214" s="17">
        <v>86.236666666666665</v>
      </c>
      <c r="AI214" s="17">
        <v>103.17</v>
      </c>
      <c r="AJ214" s="17">
        <v>95.5</v>
      </c>
      <c r="AK214" s="19">
        <v>43757</v>
      </c>
      <c r="AL214" s="1">
        <v>6.20513856</v>
      </c>
      <c r="AM214" s="1">
        <v>31.2</v>
      </c>
      <c r="AN214" s="1">
        <v>49.8</v>
      </c>
      <c r="AO214" s="1">
        <v>6.7</v>
      </c>
      <c r="AP214" s="1">
        <v>68</v>
      </c>
      <c r="AQ214" s="40">
        <v>8.1999999999999993</v>
      </c>
      <c r="AR214" s="40">
        <v>8.1999999999999993</v>
      </c>
      <c r="AS214" s="40">
        <v>4.3</v>
      </c>
      <c r="AT214" s="40">
        <v>71</v>
      </c>
      <c r="AU214" s="40">
        <v>1.137</v>
      </c>
      <c r="AV214" s="40">
        <v>50.7</v>
      </c>
      <c r="AW214" s="40">
        <v>9.66</v>
      </c>
      <c r="AX214" s="70" t="s">
        <v>435</v>
      </c>
      <c r="AY214" s="70" t="s">
        <v>435</v>
      </c>
      <c r="AZ214" s="70" t="s">
        <v>435</v>
      </c>
      <c r="BA214" s="70" t="s">
        <v>435</v>
      </c>
      <c r="BB214" s="70" t="s">
        <v>435</v>
      </c>
      <c r="BC214" s="70" t="s">
        <v>435</v>
      </c>
      <c r="BD214" s="70" t="s">
        <v>435</v>
      </c>
      <c r="BE214" s="70" t="s">
        <v>435</v>
      </c>
      <c r="BF214" s="70" t="s">
        <v>435</v>
      </c>
      <c r="BG214" s="70" t="s">
        <v>435</v>
      </c>
      <c r="BH214" s="70" t="s">
        <v>435</v>
      </c>
    </row>
    <row r="215" spans="1:60" x14ac:dyDescent="0.25">
      <c r="A215" s="15" t="s">
        <v>295</v>
      </c>
      <c r="B215" s="15">
        <v>2019</v>
      </c>
      <c r="C215" s="6" t="s">
        <v>297</v>
      </c>
      <c r="D215" s="6">
        <v>4</v>
      </c>
      <c r="E215" s="1">
        <v>3</v>
      </c>
      <c r="F215" s="5">
        <v>2</v>
      </c>
      <c r="G215" s="16">
        <v>2</v>
      </c>
      <c r="H215" s="6">
        <v>20</v>
      </c>
      <c r="I215" s="4">
        <v>17</v>
      </c>
      <c r="J215" s="6">
        <v>43202</v>
      </c>
      <c r="K215" s="6" t="s">
        <v>267</v>
      </c>
      <c r="L215" s="6" t="s">
        <v>16</v>
      </c>
      <c r="M215" s="6" t="s">
        <v>22</v>
      </c>
      <c r="N215" s="9">
        <v>43626</v>
      </c>
      <c r="O215" s="6">
        <v>66</v>
      </c>
      <c r="P215" s="9">
        <v>43684</v>
      </c>
      <c r="Q215" s="9">
        <v>43686</v>
      </c>
      <c r="R215" s="6">
        <v>58</v>
      </c>
      <c r="S215" s="6">
        <v>60</v>
      </c>
      <c r="T215" s="6">
        <v>244</v>
      </c>
      <c r="U215" s="6">
        <v>126</v>
      </c>
      <c r="V215" s="1">
        <v>25.07</v>
      </c>
      <c r="W215" s="17">
        <v>18.45</v>
      </c>
      <c r="X215" s="17">
        <v>24.88</v>
      </c>
      <c r="Y215" s="18">
        <v>26.06</v>
      </c>
      <c r="Z215" s="17">
        <v>21.19</v>
      </c>
      <c r="AA215" s="17">
        <v>23.87</v>
      </c>
      <c r="AB215" s="17">
        <v>17.850000000000001</v>
      </c>
      <c r="AC215" s="17">
        <v>22.33</v>
      </c>
      <c r="AD215" s="17">
        <v>23.53</v>
      </c>
      <c r="AE215" s="17">
        <v>20.059999999999999</v>
      </c>
      <c r="AF215" s="17">
        <v>1.9066666666666665</v>
      </c>
      <c r="AG215" s="17">
        <v>1.95</v>
      </c>
      <c r="AH215" s="17">
        <v>99.416666666666671</v>
      </c>
      <c r="AI215" s="17">
        <v>94.83</v>
      </c>
      <c r="AJ215" s="17">
        <v>91.83</v>
      </c>
      <c r="AK215" s="19">
        <v>43757</v>
      </c>
      <c r="AL215" s="1">
        <v>9.9064492800000004</v>
      </c>
      <c r="AM215" s="1">
        <v>35.299999999999997</v>
      </c>
      <c r="AN215" s="1">
        <v>58.6</v>
      </c>
      <c r="AO215" s="1">
        <v>6.9</v>
      </c>
      <c r="AP215" s="1">
        <v>77</v>
      </c>
      <c r="AQ215" s="40">
        <v>8.4</v>
      </c>
      <c r="AR215" s="40">
        <v>9.1</v>
      </c>
      <c r="AS215" s="40">
        <v>3.1</v>
      </c>
      <c r="AT215" s="40">
        <v>72.2</v>
      </c>
      <c r="AU215" s="40">
        <v>1.272</v>
      </c>
      <c r="AV215" s="40">
        <v>62.2</v>
      </c>
      <c r="AW215" s="40">
        <v>9.94</v>
      </c>
      <c r="AX215" s="70" t="s">
        <v>435</v>
      </c>
      <c r="AY215" s="70" t="s">
        <v>435</v>
      </c>
      <c r="AZ215" s="70" t="s">
        <v>435</v>
      </c>
      <c r="BA215" s="70" t="s">
        <v>435</v>
      </c>
      <c r="BB215" s="70" t="s">
        <v>435</v>
      </c>
      <c r="BC215" s="70" t="s">
        <v>435</v>
      </c>
      <c r="BD215" s="70" t="s">
        <v>435</v>
      </c>
      <c r="BE215" s="70" t="s">
        <v>435</v>
      </c>
      <c r="BF215" s="70" t="s">
        <v>435</v>
      </c>
      <c r="BG215" s="70" t="s">
        <v>435</v>
      </c>
      <c r="BH215" s="70" t="s">
        <v>435</v>
      </c>
    </row>
    <row r="216" spans="1:60" x14ac:dyDescent="0.25">
      <c r="A216" s="15" t="s">
        <v>295</v>
      </c>
      <c r="B216" s="15">
        <v>2019</v>
      </c>
      <c r="C216" s="6" t="s">
        <v>297</v>
      </c>
      <c r="D216" s="6">
        <v>4</v>
      </c>
      <c r="E216" s="1">
        <v>3</v>
      </c>
      <c r="F216" s="5">
        <v>2</v>
      </c>
      <c r="G216" s="16">
        <v>6</v>
      </c>
      <c r="H216" s="6">
        <v>20</v>
      </c>
      <c r="I216" s="4">
        <v>21</v>
      </c>
      <c r="J216" s="6">
        <v>43206</v>
      </c>
      <c r="K216" s="6" t="s">
        <v>271</v>
      </c>
      <c r="L216" s="6" t="s">
        <v>14</v>
      </c>
      <c r="M216" s="6" t="s">
        <v>22</v>
      </c>
      <c r="N216" s="9">
        <v>43626</v>
      </c>
      <c r="O216" s="6">
        <v>54</v>
      </c>
      <c r="P216" s="9">
        <v>43686</v>
      </c>
      <c r="Q216" s="9">
        <v>43688</v>
      </c>
      <c r="R216" s="6">
        <v>60</v>
      </c>
      <c r="S216" s="6">
        <v>62</v>
      </c>
      <c r="T216" s="6">
        <v>228</v>
      </c>
      <c r="U216" s="6">
        <v>112</v>
      </c>
      <c r="V216" s="1">
        <v>19.100000000000001</v>
      </c>
      <c r="W216" s="17">
        <v>19.170000000000002</v>
      </c>
      <c r="X216" s="17">
        <v>18.399999999999999</v>
      </c>
      <c r="Y216" s="18">
        <v>20.5</v>
      </c>
      <c r="Z216" s="17">
        <v>21.05</v>
      </c>
      <c r="AA216" s="17">
        <v>16.88</v>
      </c>
      <c r="AB216" s="17">
        <v>17.47</v>
      </c>
      <c r="AC216" s="17">
        <v>16.46</v>
      </c>
      <c r="AD216" s="17">
        <v>19.21</v>
      </c>
      <c r="AE216" s="17">
        <v>19.18</v>
      </c>
      <c r="AF216" s="17">
        <v>1.86</v>
      </c>
      <c r="AG216" s="17">
        <v>1.92</v>
      </c>
      <c r="AH216" s="17">
        <v>91.193333333333328</v>
      </c>
      <c r="AI216" s="17">
        <v>102.5</v>
      </c>
      <c r="AJ216" s="17">
        <v>98.83</v>
      </c>
      <c r="AK216" s="19">
        <v>43757</v>
      </c>
      <c r="AL216" s="1">
        <v>8.0149706400000014</v>
      </c>
      <c r="AM216" s="1">
        <v>32.6</v>
      </c>
      <c r="AN216" s="1">
        <v>54.6</v>
      </c>
      <c r="AO216" s="1">
        <v>7.1</v>
      </c>
      <c r="AP216" s="1">
        <v>116</v>
      </c>
      <c r="AQ216" s="40">
        <v>8.1</v>
      </c>
      <c r="AR216" s="40">
        <v>7.3</v>
      </c>
      <c r="AS216" s="40">
        <v>3.4</v>
      </c>
      <c r="AT216" s="40">
        <v>73.400000000000006</v>
      </c>
      <c r="AU216" s="40">
        <v>1.2450000000000001</v>
      </c>
      <c r="AV216" s="40" t="s">
        <v>435</v>
      </c>
      <c r="AW216" s="40">
        <v>10.050000000000001</v>
      </c>
      <c r="AX216" s="70" t="s">
        <v>435</v>
      </c>
      <c r="AY216" s="70" t="s">
        <v>435</v>
      </c>
      <c r="AZ216" s="70" t="s">
        <v>435</v>
      </c>
      <c r="BA216" s="70" t="s">
        <v>435</v>
      </c>
      <c r="BB216" s="70" t="s">
        <v>435</v>
      </c>
      <c r="BC216" s="70" t="s">
        <v>435</v>
      </c>
      <c r="BD216" s="70" t="s">
        <v>435</v>
      </c>
      <c r="BE216" s="70" t="s">
        <v>435</v>
      </c>
      <c r="BF216" s="70" t="s">
        <v>435</v>
      </c>
      <c r="BG216" s="70" t="s">
        <v>435</v>
      </c>
      <c r="BH216" s="70" t="s">
        <v>435</v>
      </c>
    </row>
    <row r="217" spans="1:60" x14ac:dyDescent="0.25">
      <c r="A217" s="15" t="s">
        <v>295</v>
      </c>
      <c r="B217" s="15">
        <v>2019</v>
      </c>
      <c r="C217" s="6" t="s">
        <v>297</v>
      </c>
      <c r="D217" s="6">
        <v>4</v>
      </c>
      <c r="E217" s="1">
        <v>3</v>
      </c>
      <c r="F217" s="5">
        <v>2</v>
      </c>
      <c r="G217" s="16">
        <v>7</v>
      </c>
      <c r="H217" s="6">
        <v>20</v>
      </c>
      <c r="I217" s="4">
        <v>25</v>
      </c>
      <c r="J217" s="6">
        <v>43207</v>
      </c>
      <c r="K217" s="6" t="s">
        <v>272</v>
      </c>
      <c r="L217" s="6" t="s">
        <v>15</v>
      </c>
      <c r="M217" s="6" t="s">
        <v>22</v>
      </c>
      <c r="N217" s="9">
        <v>43626</v>
      </c>
      <c r="O217" s="6">
        <v>69</v>
      </c>
      <c r="P217" s="9">
        <v>43685</v>
      </c>
      <c r="Q217" s="9">
        <v>43687</v>
      </c>
      <c r="R217" s="6">
        <v>59</v>
      </c>
      <c r="S217" s="6">
        <v>61</v>
      </c>
      <c r="T217" s="6">
        <v>214</v>
      </c>
      <c r="U217" s="6">
        <v>102</v>
      </c>
      <c r="V217" s="1">
        <v>16.11</v>
      </c>
      <c r="W217" s="17">
        <v>23.16</v>
      </c>
      <c r="X217" s="17">
        <v>17.34</v>
      </c>
      <c r="Y217" s="18">
        <v>18.79</v>
      </c>
      <c r="Z217" s="17">
        <v>20.51</v>
      </c>
      <c r="AA217" s="17">
        <v>16.11</v>
      </c>
      <c r="AB217" s="17">
        <v>21.08</v>
      </c>
      <c r="AC217" s="17">
        <v>16.309999999999999</v>
      </c>
      <c r="AD217" s="17">
        <v>17</v>
      </c>
      <c r="AE217" s="17">
        <v>17.79</v>
      </c>
      <c r="AF217" s="17">
        <v>1.8766666666666667</v>
      </c>
      <c r="AG217" s="17">
        <v>1.9266666666666665</v>
      </c>
      <c r="AH217" s="17">
        <v>83.33</v>
      </c>
      <c r="AI217" s="17">
        <v>108.17</v>
      </c>
      <c r="AJ217" s="17">
        <v>94.33</v>
      </c>
      <c r="AK217" s="19">
        <v>43757</v>
      </c>
      <c r="AL217" s="1">
        <v>7.2121127999999999</v>
      </c>
      <c r="AM217" s="1">
        <v>28.4</v>
      </c>
      <c r="AN217" s="1">
        <v>57.5</v>
      </c>
      <c r="AO217" s="1">
        <v>8.6999999999999993</v>
      </c>
      <c r="AP217" s="1">
        <v>125</v>
      </c>
      <c r="AQ217" s="40">
        <v>7.8</v>
      </c>
      <c r="AR217" s="40">
        <v>9.1</v>
      </c>
      <c r="AS217" s="40">
        <v>3.4</v>
      </c>
      <c r="AT217" s="40">
        <v>72.099999999999994</v>
      </c>
      <c r="AU217" s="40">
        <v>1.278</v>
      </c>
      <c r="AV217" s="40">
        <v>59</v>
      </c>
      <c r="AW217" s="40">
        <v>10.01</v>
      </c>
      <c r="AX217" s="70" t="s">
        <v>435</v>
      </c>
      <c r="AY217" s="70" t="s">
        <v>435</v>
      </c>
      <c r="AZ217" s="70" t="s">
        <v>435</v>
      </c>
      <c r="BA217" s="70" t="s">
        <v>435</v>
      </c>
      <c r="BB217" s="70" t="s">
        <v>435</v>
      </c>
      <c r="BC217" s="70" t="s">
        <v>435</v>
      </c>
      <c r="BD217" s="70" t="s">
        <v>435</v>
      </c>
      <c r="BE217" s="70" t="s">
        <v>435</v>
      </c>
      <c r="BF217" s="70" t="s">
        <v>435</v>
      </c>
      <c r="BG217" s="70" t="s">
        <v>435</v>
      </c>
      <c r="BH217" s="70" t="s">
        <v>435</v>
      </c>
    </row>
    <row r="218" spans="1:60" x14ac:dyDescent="0.25">
      <c r="A218" s="15" t="s">
        <v>295</v>
      </c>
      <c r="B218" s="15">
        <v>2019</v>
      </c>
      <c r="C218" s="6" t="s">
        <v>297</v>
      </c>
      <c r="D218" s="6">
        <v>4</v>
      </c>
      <c r="E218" s="1">
        <v>3</v>
      </c>
      <c r="F218" s="5">
        <v>2</v>
      </c>
      <c r="G218" s="16">
        <v>4</v>
      </c>
      <c r="H218" s="6">
        <v>20</v>
      </c>
      <c r="I218" s="4">
        <v>29</v>
      </c>
      <c r="J218" s="6">
        <v>43204</v>
      </c>
      <c r="K218" s="6" t="s">
        <v>269</v>
      </c>
      <c r="L218" s="6" t="s">
        <v>17</v>
      </c>
      <c r="M218" s="6" t="s">
        <v>22</v>
      </c>
      <c r="N218" s="9">
        <v>43626</v>
      </c>
      <c r="O218" s="6">
        <v>65</v>
      </c>
      <c r="P218" s="9">
        <v>43685</v>
      </c>
      <c r="Q218" s="9">
        <v>43686</v>
      </c>
      <c r="R218" s="6">
        <v>59</v>
      </c>
      <c r="S218" s="6">
        <v>60</v>
      </c>
      <c r="T218" s="6">
        <v>280</v>
      </c>
      <c r="U218" s="6">
        <v>142</v>
      </c>
      <c r="V218" s="1">
        <v>20.69</v>
      </c>
      <c r="W218" s="17">
        <v>22.96</v>
      </c>
      <c r="X218" s="17">
        <v>19.45</v>
      </c>
      <c r="Y218" s="18">
        <v>23.93</v>
      </c>
      <c r="Z218" s="17">
        <v>22.33</v>
      </c>
      <c r="AA218" s="17">
        <v>19.75</v>
      </c>
      <c r="AB218" s="17">
        <v>22.01</v>
      </c>
      <c r="AC218" s="17">
        <v>18.489999999999998</v>
      </c>
      <c r="AD218" s="17">
        <v>22.35</v>
      </c>
      <c r="AE218" s="17">
        <v>21.01</v>
      </c>
      <c r="AF218" s="17">
        <v>1.8566666666666667</v>
      </c>
      <c r="AG218" s="17">
        <v>1.9133333333333333</v>
      </c>
      <c r="AH218" s="17">
        <v>90.026666666666657</v>
      </c>
      <c r="AI218" s="17">
        <v>98.83</v>
      </c>
      <c r="AJ218" s="17">
        <v>93.5</v>
      </c>
      <c r="AK218" s="19">
        <v>43757</v>
      </c>
      <c r="AL218" s="1">
        <v>9.8746978399999996</v>
      </c>
      <c r="AM218" s="1">
        <v>29.5</v>
      </c>
      <c r="AN218" s="1">
        <v>54.5</v>
      </c>
      <c r="AO218" s="1">
        <v>7.8</v>
      </c>
      <c r="AP218" s="1">
        <v>164</v>
      </c>
      <c r="AQ218" s="40">
        <v>7.9</v>
      </c>
      <c r="AR218" s="40">
        <v>7.9</v>
      </c>
      <c r="AS218" s="40">
        <v>3.3</v>
      </c>
      <c r="AT218" s="40">
        <v>72.599999999999994</v>
      </c>
      <c r="AU218" s="40">
        <v>1.244</v>
      </c>
      <c r="AV218" s="40">
        <v>58.7</v>
      </c>
      <c r="AW218" s="40">
        <v>9.85</v>
      </c>
      <c r="AX218" s="70" t="s">
        <v>435</v>
      </c>
      <c r="AY218" s="70" t="s">
        <v>435</v>
      </c>
      <c r="AZ218" s="70" t="s">
        <v>435</v>
      </c>
      <c r="BA218" s="70" t="s">
        <v>435</v>
      </c>
      <c r="BB218" s="70" t="s">
        <v>435</v>
      </c>
      <c r="BC218" s="70" t="s">
        <v>435</v>
      </c>
      <c r="BD218" s="70" t="s">
        <v>435</v>
      </c>
      <c r="BE218" s="70" t="s">
        <v>435</v>
      </c>
      <c r="BF218" s="70" t="s">
        <v>435</v>
      </c>
      <c r="BG218" s="70" t="s">
        <v>435</v>
      </c>
      <c r="BH218" s="70" t="s">
        <v>435</v>
      </c>
    </row>
    <row r="219" spans="1:60" x14ac:dyDescent="0.25">
      <c r="A219" s="15" t="s">
        <v>295</v>
      </c>
      <c r="B219" s="15">
        <v>2019</v>
      </c>
      <c r="C219" s="6" t="s">
        <v>297</v>
      </c>
      <c r="D219" s="6">
        <v>4</v>
      </c>
      <c r="E219" s="1">
        <v>3</v>
      </c>
      <c r="F219" s="5">
        <v>2</v>
      </c>
      <c r="G219" s="16">
        <v>5</v>
      </c>
      <c r="H219" s="6">
        <v>20</v>
      </c>
      <c r="I219" s="4">
        <v>33</v>
      </c>
      <c r="J219" s="6">
        <v>43205</v>
      </c>
      <c r="K219" s="6" t="s">
        <v>270</v>
      </c>
      <c r="L219" s="6" t="s">
        <v>12</v>
      </c>
      <c r="M219" s="6" t="s">
        <v>22</v>
      </c>
      <c r="N219" s="9">
        <v>43626</v>
      </c>
      <c r="O219" s="6">
        <v>51</v>
      </c>
      <c r="P219" s="9">
        <v>43684</v>
      </c>
      <c r="Q219" s="9">
        <v>43685</v>
      </c>
      <c r="R219" s="6">
        <v>58</v>
      </c>
      <c r="S219" s="6">
        <v>59</v>
      </c>
      <c r="T219" s="6">
        <v>225</v>
      </c>
      <c r="U219" s="6">
        <v>114</v>
      </c>
      <c r="V219" s="1">
        <v>21.67</v>
      </c>
      <c r="W219" s="17">
        <v>17.38</v>
      </c>
      <c r="X219" s="17">
        <v>23.74</v>
      </c>
      <c r="Y219" s="18">
        <v>19.11</v>
      </c>
      <c r="Z219" s="17">
        <v>22.7</v>
      </c>
      <c r="AA219" s="17">
        <v>20.399999999999999</v>
      </c>
      <c r="AB219" s="17">
        <v>16.100000000000001</v>
      </c>
      <c r="AC219" s="17">
        <v>22.21</v>
      </c>
      <c r="AD219" s="17">
        <v>17.38</v>
      </c>
      <c r="AE219" s="17">
        <v>20.46</v>
      </c>
      <c r="AF219" s="17">
        <v>1.8933333333333333</v>
      </c>
      <c r="AG219" s="17">
        <v>1.9233333333333333</v>
      </c>
      <c r="AH219" s="17">
        <v>88.796666666666667</v>
      </c>
      <c r="AI219" s="17">
        <v>98.33</v>
      </c>
      <c r="AJ219" s="17">
        <v>92.17</v>
      </c>
      <c r="AK219" s="19">
        <v>43757</v>
      </c>
      <c r="AL219" s="1">
        <v>7.2121127999999999</v>
      </c>
      <c r="AM219" s="1">
        <v>25.2</v>
      </c>
      <c r="AN219" s="1">
        <v>58.6</v>
      </c>
      <c r="AO219" s="1">
        <v>7.3</v>
      </c>
      <c r="AP219" s="1">
        <v>173</v>
      </c>
      <c r="AQ219" s="40">
        <v>7.9</v>
      </c>
      <c r="AR219" s="40">
        <v>9.3000000000000007</v>
      </c>
      <c r="AS219" s="40">
        <v>3.3</v>
      </c>
      <c r="AT219" s="40">
        <v>71.8</v>
      </c>
      <c r="AU219" s="40">
        <v>1.2729999999999999</v>
      </c>
      <c r="AV219" s="40">
        <v>59.3</v>
      </c>
      <c r="AW219" s="40">
        <v>9.92</v>
      </c>
      <c r="AX219" s="70" t="s">
        <v>435</v>
      </c>
      <c r="AY219" s="70" t="s">
        <v>435</v>
      </c>
      <c r="AZ219" s="70" t="s">
        <v>435</v>
      </c>
      <c r="BA219" s="70" t="s">
        <v>435</v>
      </c>
      <c r="BB219" s="70" t="s">
        <v>435</v>
      </c>
      <c r="BC219" s="70" t="s">
        <v>435</v>
      </c>
      <c r="BD219" s="70" t="s">
        <v>435</v>
      </c>
      <c r="BE219" s="70" t="s">
        <v>435</v>
      </c>
      <c r="BF219" s="70" t="s">
        <v>435</v>
      </c>
      <c r="BG219" s="70" t="s">
        <v>435</v>
      </c>
      <c r="BH219" s="70" t="s">
        <v>435</v>
      </c>
    </row>
    <row r="220" spans="1:60" x14ac:dyDescent="0.25">
      <c r="A220" s="15" t="s">
        <v>295</v>
      </c>
      <c r="B220" s="15">
        <v>2019</v>
      </c>
      <c r="C220" s="6" t="s">
        <v>297</v>
      </c>
      <c r="D220" s="6">
        <v>4</v>
      </c>
      <c r="E220" s="1">
        <v>3</v>
      </c>
      <c r="F220" s="5">
        <v>2</v>
      </c>
      <c r="G220" s="16">
        <v>10</v>
      </c>
      <c r="H220" s="6">
        <v>20</v>
      </c>
      <c r="I220" s="4">
        <v>37</v>
      </c>
      <c r="J220" s="6">
        <v>43210</v>
      </c>
      <c r="K220" s="6" t="s">
        <v>58</v>
      </c>
      <c r="L220" s="6">
        <v>17.460999999999999</v>
      </c>
      <c r="M220" s="6" t="s">
        <v>21</v>
      </c>
      <c r="N220" s="9">
        <v>43626</v>
      </c>
      <c r="O220" s="6">
        <v>58</v>
      </c>
      <c r="P220" s="9">
        <v>43682</v>
      </c>
      <c r="Q220" s="9">
        <v>43683</v>
      </c>
      <c r="R220" s="6">
        <v>56</v>
      </c>
      <c r="S220" s="6">
        <v>57</v>
      </c>
      <c r="T220" s="6">
        <v>245</v>
      </c>
      <c r="U220" s="6">
        <v>123</v>
      </c>
      <c r="V220" s="1">
        <v>21.4</v>
      </c>
      <c r="W220" s="17">
        <v>21.07</v>
      </c>
      <c r="X220" s="17">
        <v>22.05</v>
      </c>
      <c r="Y220" s="18">
        <v>24.63</v>
      </c>
      <c r="Z220" s="17">
        <v>19.440000000000001</v>
      </c>
      <c r="AA220" s="17">
        <v>19.899999999999999</v>
      </c>
      <c r="AB220" s="17">
        <v>19.420000000000002</v>
      </c>
      <c r="AC220" s="17">
        <v>20.28</v>
      </c>
      <c r="AD220" s="17">
        <v>20.45</v>
      </c>
      <c r="AE220" s="17">
        <v>17.66</v>
      </c>
      <c r="AF220" s="17">
        <v>1.8966666666666665</v>
      </c>
      <c r="AG220" s="17">
        <v>1.9366666666666665</v>
      </c>
      <c r="AH220" s="17">
        <v>99.1</v>
      </c>
      <c r="AI220" s="17">
        <v>99.83</v>
      </c>
      <c r="AJ220" s="17">
        <v>95.17</v>
      </c>
      <c r="AK220" s="19">
        <v>43757</v>
      </c>
      <c r="AL220" s="1">
        <v>6.9717090399999995</v>
      </c>
      <c r="AM220" s="1">
        <v>26.2</v>
      </c>
      <c r="AN220" s="1">
        <v>55.1</v>
      </c>
      <c r="AO220" s="1">
        <v>6.5</v>
      </c>
      <c r="AP220" s="1">
        <v>212</v>
      </c>
      <c r="AQ220" s="40">
        <v>8.3000000000000007</v>
      </c>
      <c r="AR220" s="40">
        <v>7.8</v>
      </c>
      <c r="AS220" s="40">
        <v>3.4</v>
      </c>
      <c r="AT220" s="40">
        <v>72.8</v>
      </c>
      <c r="AU220" s="40">
        <v>1.2330000000000001</v>
      </c>
      <c r="AV220" s="40" t="s">
        <v>435</v>
      </c>
      <c r="AW220" s="40">
        <v>9.94</v>
      </c>
      <c r="AX220" s="70" t="s">
        <v>435</v>
      </c>
      <c r="AY220" s="70" t="s">
        <v>435</v>
      </c>
      <c r="AZ220" s="70" t="s">
        <v>435</v>
      </c>
      <c r="BA220" s="70" t="s">
        <v>435</v>
      </c>
      <c r="BB220" s="70" t="s">
        <v>435</v>
      </c>
      <c r="BC220" s="70" t="s">
        <v>435</v>
      </c>
      <c r="BD220" s="70" t="s">
        <v>435</v>
      </c>
      <c r="BE220" s="70" t="s">
        <v>435</v>
      </c>
      <c r="BF220" s="70" t="s">
        <v>435</v>
      </c>
      <c r="BG220" s="70" t="s">
        <v>435</v>
      </c>
      <c r="BH220" s="70" t="s">
        <v>435</v>
      </c>
    </row>
    <row r="221" spans="1:60" x14ac:dyDescent="0.25">
      <c r="A221" s="15" t="s">
        <v>295</v>
      </c>
      <c r="B221" s="15">
        <v>2019</v>
      </c>
      <c r="C221" s="6" t="s">
        <v>297</v>
      </c>
      <c r="D221" s="6">
        <v>4</v>
      </c>
      <c r="E221" s="1">
        <v>3</v>
      </c>
      <c r="F221" s="5">
        <v>2</v>
      </c>
      <c r="G221" s="16">
        <v>1</v>
      </c>
      <c r="H221" s="6">
        <v>20</v>
      </c>
      <c r="I221" s="4">
        <v>41</v>
      </c>
      <c r="J221" s="6">
        <v>43201</v>
      </c>
      <c r="K221" s="6" t="s">
        <v>266</v>
      </c>
      <c r="L221" s="6" t="s">
        <v>18</v>
      </c>
      <c r="M221" s="6" t="s">
        <v>22</v>
      </c>
      <c r="N221" s="9">
        <v>43626</v>
      </c>
      <c r="O221" s="6">
        <v>65</v>
      </c>
      <c r="P221" s="9">
        <v>43687</v>
      </c>
      <c r="Q221" s="9">
        <v>43688</v>
      </c>
      <c r="R221" s="6">
        <v>61</v>
      </c>
      <c r="S221" s="6">
        <v>62</v>
      </c>
      <c r="T221" s="6">
        <v>239</v>
      </c>
      <c r="U221" s="6">
        <v>114</v>
      </c>
      <c r="V221" s="1">
        <v>23.64</v>
      </c>
      <c r="W221" s="17">
        <v>24.41</v>
      </c>
      <c r="X221" s="17">
        <v>26.41</v>
      </c>
      <c r="Y221" s="18">
        <v>21.07</v>
      </c>
      <c r="Z221" s="17">
        <v>26.2</v>
      </c>
      <c r="AA221" s="17">
        <v>22.81</v>
      </c>
      <c r="AB221" s="17">
        <v>23.14</v>
      </c>
      <c r="AC221" s="17">
        <v>25.12</v>
      </c>
      <c r="AD221" s="17">
        <v>19.760000000000002</v>
      </c>
      <c r="AE221" s="17">
        <v>24.21</v>
      </c>
      <c r="AF221" s="17">
        <v>1.8633333333333333</v>
      </c>
      <c r="AG221" s="17">
        <v>1.9233333333333333</v>
      </c>
      <c r="AH221" s="17">
        <v>76.026666666666671</v>
      </c>
      <c r="AI221" s="17">
        <v>107.67</v>
      </c>
      <c r="AJ221" s="17">
        <v>101.17</v>
      </c>
      <c r="AK221" s="19">
        <v>43757</v>
      </c>
      <c r="AL221" s="1">
        <v>11.3398</v>
      </c>
      <c r="AM221" s="1">
        <v>37.700000000000003</v>
      </c>
      <c r="AN221" s="1">
        <v>49.5</v>
      </c>
      <c r="AO221" s="1">
        <v>8.3000000000000007</v>
      </c>
      <c r="AP221" s="1">
        <v>221</v>
      </c>
      <c r="AQ221" s="40">
        <v>7.8</v>
      </c>
      <c r="AR221" s="40">
        <v>9.1999999999999993</v>
      </c>
      <c r="AS221" s="40">
        <v>3.4</v>
      </c>
      <c r="AT221" s="40">
        <v>71.900000000000006</v>
      </c>
      <c r="AU221" s="40">
        <v>1.2729999999999999</v>
      </c>
      <c r="AV221" s="40" t="s">
        <v>435</v>
      </c>
      <c r="AW221" s="40">
        <v>9.9499999999999993</v>
      </c>
      <c r="AX221" s="70" t="s">
        <v>435</v>
      </c>
      <c r="AY221" s="70" t="s">
        <v>435</v>
      </c>
      <c r="AZ221" s="70" t="s">
        <v>435</v>
      </c>
      <c r="BA221" s="70" t="s">
        <v>435</v>
      </c>
      <c r="BB221" s="70" t="s">
        <v>435</v>
      </c>
      <c r="BC221" s="70" t="s">
        <v>435</v>
      </c>
      <c r="BD221" s="70" t="s">
        <v>435</v>
      </c>
      <c r="BE221" s="70" t="s">
        <v>435</v>
      </c>
      <c r="BF221" s="70" t="s">
        <v>435</v>
      </c>
      <c r="BG221" s="70" t="s">
        <v>435</v>
      </c>
      <c r="BH221" s="70" t="s">
        <v>435</v>
      </c>
    </row>
    <row r="222" spans="1:60" x14ac:dyDescent="0.25">
      <c r="A222" s="15" t="s">
        <v>295</v>
      </c>
      <c r="B222" s="15">
        <v>2019</v>
      </c>
      <c r="C222" s="6" t="s">
        <v>297</v>
      </c>
      <c r="D222" s="6">
        <v>4</v>
      </c>
      <c r="E222" s="1">
        <v>1</v>
      </c>
      <c r="F222" s="5">
        <v>2</v>
      </c>
      <c r="G222" s="16">
        <v>1</v>
      </c>
      <c r="H222" s="6">
        <v>21</v>
      </c>
      <c r="I222" s="4">
        <v>5</v>
      </c>
      <c r="J222" s="6">
        <v>41201</v>
      </c>
      <c r="K222" s="6" t="s">
        <v>230</v>
      </c>
      <c r="L222" s="6" t="s">
        <v>18</v>
      </c>
      <c r="M222" s="6" t="s">
        <v>22</v>
      </c>
      <c r="N222" s="9">
        <v>43626</v>
      </c>
      <c r="O222" s="6">
        <v>54</v>
      </c>
      <c r="P222" s="9">
        <v>43687</v>
      </c>
      <c r="Q222" s="9">
        <v>43688</v>
      </c>
      <c r="R222" s="6">
        <v>61</v>
      </c>
      <c r="S222" s="6">
        <v>62</v>
      </c>
      <c r="T222" s="6">
        <v>218</v>
      </c>
      <c r="U222" s="6">
        <v>106</v>
      </c>
      <c r="V222" s="1">
        <v>19.28</v>
      </c>
      <c r="W222" s="17">
        <v>21.1</v>
      </c>
      <c r="X222" s="17">
        <v>23.74</v>
      </c>
      <c r="Y222" s="18">
        <v>20.32</v>
      </c>
      <c r="Z222" s="17">
        <v>23.35</v>
      </c>
      <c r="AA222" s="17">
        <v>17.66</v>
      </c>
      <c r="AB222" s="17">
        <v>19.399999999999999</v>
      </c>
      <c r="AC222" s="17">
        <v>22.29</v>
      </c>
      <c r="AD222" s="17">
        <v>19.100000000000001</v>
      </c>
      <c r="AE222" s="17">
        <v>21.29</v>
      </c>
      <c r="AF222" s="17">
        <v>1.93</v>
      </c>
      <c r="AG222" s="17">
        <v>1.9433333333333334</v>
      </c>
      <c r="AH222" s="17">
        <v>69.62</v>
      </c>
      <c r="AI222" s="17">
        <v>91.17</v>
      </c>
      <c r="AJ222" s="17">
        <v>89.33</v>
      </c>
      <c r="AK222" s="19">
        <v>43757</v>
      </c>
      <c r="AL222" s="1">
        <v>6.4183268</v>
      </c>
      <c r="AM222" s="1">
        <v>34.9</v>
      </c>
      <c r="AN222" s="1">
        <v>57.6</v>
      </c>
      <c r="AO222" s="1">
        <v>7.3</v>
      </c>
      <c r="AP222" s="1">
        <v>21</v>
      </c>
      <c r="AQ222" s="40">
        <v>8.1</v>
      </c>
      <c r="AR222" s="40">
        <v>7.5</v>
      </c>
      <c r="AS222" s="40">
        <v>3.2</v>
      </c>
      <c r="AT222" s="40">
        <v>73.400000000000006</v>
      </c>
      <c r="AU222" s="40">
        <v>1.2410000000000001</v>
      </c>
      <c r="AV222" s="40" t="s">
        <v>435</v>
      </c>
      <c r="AW222" s="40">
        <v>10.039999999999999</v>
      </c>
      <c r="AX222" s="70" t="s">
        <v>435</v>
      </c>
      <c r="AY222" s="70" t="s">
        <v>435</v>
      </c>
      <c r="AZ222" s="70" t="s">
        <v>435</v>
      </c>
      <c r="BA222" s="70" t="s">
        <v>435</v>
      </c>
      <c r="BB222" s="70" t="s">
        <v>435</v>
      </c>
      <c r="BC222" s="70" t="s">
        <v>435</v>
      </c>
      <c r="BD222" s="70" t="s">
        <v>435</v>
      </c>
      <c r="BE222" s="70" t="s">
        <v>435</v>
      </c>
      <c r="BF222" s="70" t="s">
        <v>435</v>
      </c>
      <c r="BG222" s="70" t="s">
        <v>435</v>
      </c>
      <c r="BH222" s="70" t="s">
        <v>435</v>
      </c>
    </row>
    <row r="223" spans="1:60" x14ac:dyDescent="0.25">
      <c r="A223" s="15" t="s">
        <v>295</v>
      </c>
      <c r="B223" s="21">
        <v>2019</v>
      </c>
      <c r="C223" s="6" t="s">
        <v>297</v>
      </c>
      <c r="D223" s="7">
        <v>4</v>
      </c>
      <c r="E223" s="20">
        <v>1</v>
      </c>
      <c r="F223" s="7">
        <v>2</v>
      </c>
      <c r="G223" s="22">
        <v>6</v>
      </c>
      <c r="H223" s="7">
        <v>21</v>
      </c>
      <c r="I223" s="23">
        <v>9</v>
      </c>
      <c r="J223" s="7">
        <v>41206</v>
      </c>
      <c r="K223" s="7" t="s">
        <v>235</v>
      </c>
      <c r="L223" s="7" t="s">
        <v>14</v>
      </c>
      <c r="M223" s="7" t="s">
        <v>22</v>
      </c>
      <c r="N223" s="24">
        <v>43626</v>
      </c>
      <c r="O223" s="7">
        <v>58</v>
      </c>
      <c r="P223" s="24">
        <v>43685</v>
      </c>
      <c r="Q223" s="24">
        <v>43686</v>
      </c>
      <c r="R223" s="7">
        <v>59</v>
      </c>
      <c r="S223" s="7">
        <v>60</v>
      </c>
      <c r="T223" s="7">
        <v>216</v>
      </c>
      <c r="U223" s="7">
        <v>115</v>
      </c>
      <c r="V223" s="20">
        <v>18.329999999999998</v>
      </c>
      <c r="W223" s="25">
        <v>21.45</v>
      </c>
      <c r="X223" s="25">
        <v>17.079999999999998</v>
      </c>
      <c r="Y223" s="26">
        <v>19.440000000000001</v>
      </c>
      <c r="Z223" s="25">
        <v>18.66</v>
      </c>
      <c r="AA223" s="25">
        <v>17.18</v>
      </c>
      <c r="AB223" s="25">
        <v>19.36</v>
      </c>
      <c r="AC223" s="25">
        <v>16.100000000000001</v>
      </c>
      <c r="AD223" s="25">
        <v>17.149999999999999</v>
      </c>
      <c r="AE223" s="25">
        <v>17.440000000000001</v>
      </c>
      <c r="AF223" s="25">
        <v>1.9166666666666665</v>
      </c>
      <c r="AG223" s="25">
        <v>1.94</v>
      </c>
      <c r="AH223" s="25">
        <v>85.756666666666675</v>
      </c>
      <c r="AI223" s="25">
        <v>92</v>
      </c>
      <c r="AJ223" s="25">
        <v>87.5</v>
      </c>
      <c r="AK223" s="27">
        <v>43757</v>
      </c>
      <c r="AL223" s="1">
        <v>4.9305450399999993</v>
      </c>
      <c r="AM223" s="20">
        <v>27.9</v>
      </c>
      <c r="AN223" s="20">
        <v>55.9</v>
      </c>
      <c r="AO223" s="20">
        <v>7.5</v>
      </c>
      <c r="AP223" s="20">
        <v>28</v>
      </c>
      <c r="AQ223" s="40">
        <v>8.1</v>
      </c>
      <c r="AR223" s="40">
        <v>9.4</v>
      </c>
      <c r="AS223" s="40">
        <v>3.5</v>
      </c>
      <c r="AT223" s="40">
        <v>71.900000000000006</v>
      </c>
      <c r="AU223" s="40">
        <v>1.29</v>
      </c>
      <c r="AV223" s="40">
        <v>61.3</v>
      </c>
      <c r="AW223" s="40">
        <v>10.01</v>
      </c>
      <c r="AX223" s="70" t="s">
        <v>435</v>
      </c>
      <c r="AY223" s="70" t="s">
        <v>435</v>
      </c>
      <c r="AZ223" s="70" t="s">
        <v>435</v>
      </c>
      <c r="BA223" s="70" t="s">
        <v>435</v>
      </c>
      <c r="BB223" s="70" t="s">
        <v>435</v>
      </c>
      <c r="BC223" s="70" t="s">
        <v>435</v>
      </c>
      <c r="BD223" s="70" t="s">
        <v>435</v>
      </c>
      <c r="BE223" s="70" t="s">
        <v>435</v>
      </c>
      <c r="BF223" s="70" t="s">
        <v>435</v>
      </c>
      <c r="BG223" s="70" t="s">
        <v>435</v>
      </c>
      <c r="BH223" s="70" t="s">
        <v>435</v>
      </c>
    </row>
    <row r="224" spans="1:60" x14ac:dyDescent="0.25">
      <c r="A224" s="15" t="s">
        <v>295</v>
      </c>
      <c r="B224" s="15">
        <v>2019</v>
      </c>
      <c r="C224" s="6" t="s">
        <v>297</v>
      </c>
      <c r="D224" s="6">
        <v>4</v>
      </c>
      <c r="E224" s="1">
        <v>1</v>
      </c>
      <c r="F224" s="5">
        <v>2</v>
      </c>
      <c r="G224" s="16">
        <v>5</v>
      </c>
      <c r="H224" s="6">
        <v>21</v>
      </c>
      <c r="I224" s="4">
        <v>13</v>
      </c>
      <c r="J224" s="6">
        <v>41205</v>
      </c>
      <c r="K224" s="6" t="s">
        <v>234</v>
      </c>
      <c r="L224" s="6" t="s">
        <v>12</v>
      </c>
      <c r="M224" s="6" t="s">
        <v>22</v>
      </c>
      <c r="N224" s="9">
        <v>43626</v>
      </c>
      <c r="O224" s="6">
        <v>61</v>
      </c>
      <c r="P224" s="9">
        <v>43683</v>
      </c>
      <c r="Q224" s="9">
        <v>43685</v>
      </c>
      <c r="R224" s="6">
        <v>57</v>
      </c>
      <c r="S224" s="6">
        <v>59</v>
      </c>
      <c r="T224" s="6">
        <v>199</v>
      </c>
      <c r="U224" s="6">
        <v>101</v>
      </c>
      <c r="V224" s="1">
        <v>21.4</v>
      </c>
      <c r="W224" s="17">
        <v>19.940000000000001</v>
      </c>
      <c r="X224" s="17">
        <v>20.11</v>
      </c>
      <c r="Y224" s="18">
        <v>22.88</v>
      </c>
      <c r="Z224" s="17">
        <v>18.66</v>
      </c>
      <c r="AA224" s="17">
        <v>19.55</v>
      </c>
      <c r="AB224" s="17">
        <v>18.829999999999998</v>
      </c>
      <c r="AC224" s="17">
        <v>18.600000000000001</v>
      </c>
      <c r="AD224" s="17">
        <v>21.09</v>
      </c>
      <c r="AE224" s="17">
        <v>17.8</v>
      </c>
      <c r="AF224" s="17">
        <v>1.9466666666666665</v>
      </c>
      <c r="AG224" s="17">
        <v>1.9633333333333334</v>
      </c>
      <c r="AH224" s="17">
        <v>71.926666666666662</v>
      </c>
      <c r="AI224" s="17">
        <v>85.5</v>
      </c>
      <c r="AJ224" s="17">
        <v>79</v>
      </c>
      <c r="AK224" s="19">
        <v>43757</v>
      </c>
      <c r="AL224" s="1">
        <v>2.64897728</v>
      </c>
      <c r="AM224" s="1">
        <v>24.4</v>
      </c>
      <c r="AN224" s="1">
        <v>55.6</v>
      </c>
      <c r="AO224" s="1">
        <v>9</v>
      </c>
      <c r="AP224" s="1">
        <v>69</v>
      </c>
      <c r="AQ224" s="40">
        <v>8.1999999999999993</v>
      </c>
      <c r="AR224" s="40">
        <v>8.3000000000000007</v>
      </c>
      <c r="AS224" s="40">
        <v>3.5</v>
      </c>
      <c r="AT224" s="40">
        <v>72.8</v>
      </c>
      <c r="AU224" s="40">
        <v>1.2689999999999999</v>
      </c>
      <c r="AV224" s="40" t="s">
        <v>435</v>
      </c>
      <c r="AW224" s="40">
        <v>10.07</v>
      </c>
      <c r="AX224" s="70" t="s">
        <v>435</v>
      </c>
      <c r="AY224" s="70" t="s">
        <v>435</v>
      </c>
      <c r="AZ224" s="70" t="s">
        <v>435</v>
      </c>
      <c r="BA224" s="70" t="s">
        <v>435</v>
      </c>
      <c r="BB224" s="70" t="s">
        <v>435</v>
      </c>
      <c r="BC224" s="70" t="s">
        <v>435</v>
      </c>
      <c r="BD224" s="70" t="s">
        <v>435</v>
      </c>
      <c r="BE224" s="70" t="s">
        <v>435</v>
      </c>
      <c r="BF224" s="70" t="s">
        <v>435</v>
      </c>
      <c r="BG224" s="70" t="s">
        <v>435</v>
      </c>
      <c r="BH224" s="70" t="s">
        <v>435</v>
      </c>
    </row>
    <row r="225" spans="1:60" x14ac:dyDescent="0.25">
      <c r="A225" s="15" t="s">
        <v>295</v>
      </c>
      <c r="B225" s="15">
        <v>2019</v>
      </c>
      <c r="C225" s="6" t="s">
        <v>297</v>
      </c>
      <c r="D225" s="6">
        <v>4</v>
      </c>
      <c r="E225" s="1">
        <v>1</v>
      </c>
      <c r="F225" s="5">
        <v>2</v>
      </c>
      <c r="G225" s="16">
        <v>8</v>
      </c>
      <c r="H225" s="6">
        <v>21</v>
      </c>
      <c r="I225" s="4">
        <v>17</v>
      </c>
      <c r="J225" s="6">
        <v>41208</v>
      </c>
      <c r="K225" s="6" t="s">
        <v>237</v>
      </c>
      <c r="L225" s="6" t="s">
        <v>442</v>
      </c>
      <c r="M225" s="6" t="s">
        <v>1</v>
      </c>
      <c r="N225" s="9">
        <v>43626</v>
      </c>
      <c r="O225" s="6">
        <v>60</v>
      </c>
      <c r="P225" s="9">
        <v>43683</v>
      </c>
      <c r="Q225" s="9">
        <v>43684</v>
      </c>
      <c r="R225" s="6">
        <v>57</v>
      </c>
      <c r="S225" s="6">
        <v>58</v>
      </c>
      <c r="T225" s="6">
        <v>230</v>
      </c>
      <c r="U225" s="6">
        <v>109</v>
      </c>
      <c r="V225" s="1">
        <v>18.63</v>
      </c>
      <c r="W225" s="17">
        <v>21.89</v>
      </c>
      <c r="X225" s="17">
        <v>20.399999999999999</v>
      </c>
      <c r="Y225" s="18">
        <v>19.54</v>
      </c>
      <c r="Z225" s="17">
        <v>17.510000000000002</v>
      </c>
      <c r="AA225" s="17">
        <v>16.649999999999999</v>
      </c>
      <c r="AB225" s="17">
        <v>18.23</v>
      </c>
      <c r="AC225" s="17">
        <v>18.010000000000002</v>
      </c>
      <c r="AD225" s="17">
        <v>17.420000000000002</v>
      </c>
      <c r="AE225" s="17">
        <v>15.08</v>
      </c>
      <c r="AF225" s="17">
        <v>1.9533333333333334</v>
      </c>
      <c r="AG225" s="17">
        <v>1.97</v>
      </c>
      <c r="AH225" s="17">
        <v>71.066666666666663</v>
      </c>
      <c r="AI225" s="17">
        <v>75</v>
      </c>
      <c r="AJ225" s="17">
        <v>69.17</v>
      </c>
      <c r="AK225" s="19">
        <v>43757</v>
      </c>
      <c r="AL225" s="1">
        <v>4.9486887199999998</v>
      </c>
      <c r="AM225" s="1">
        <v>25.7</v>
      </c>
      <c r="AN225" s="1">
        <v>59.2</v>
      </c>
      <c r="AO225" s="1">
        <v>7.1</v>
      </c>
      <c r="AP225" s="1">
        <v>76</v>
      </c>
      <c r="AQ225" s="40">
        <v>8.6</v>
      </c>
      <c r="AR225" s="40">
        <v>8.3000000000000007</v>
      </c>
      <c r="AS225" s="40">
        <v>3.1</v>
      </c>
      <c r="AT225" s="40">
        <v>73.3</v>
      </c>
      <c r="AU225" s="40">
        <v>1.286</v>
      </c>
      <c r="AV225" s="40">
        <v>61.1</v>
      </c>
      <c r="AW225" s="40">
        <v>10.119999999999999</v>
      </c>
      <c r="AX225" s="70" t="s">
        <v>435</v>
      </c>
      <c r="AY225" s="70" t="s">
        <v>435</v>
      </c>
      <c r="AZ225" s="70" t="s">
        <v>435</v>
      </c>
      <c r="BA225" s="70" t="s">
        <v>435</v>
      </c>
      <c r="BB225" s="70" t="s">
        <v>435</v>
      </c>
      <c r="BC225" s="70" t="s">
        <v>435</v>
      </c>
      <c r="BD225" s="70" t="s">
        <v>435</v>
      </c>
      <c r="BE225" s="70" t="s">
        <v>435</v>
      </c>
      <c r="BF225" s="70" t="s">
        <v>435</v>
      </c>
      <c r="BG225" s="70" t="s">
        <v>435</v>
      </c>
      <c r="BH225" s="70" t="s">
        <v>435</v>
      </c>
    </row>
    <row r="226" spans="1:60" x14ac:dyDescent="0.25">
      <c r="A226" s="15" t="s">
        <v>295</v>
      </c>
      <c r="B226" s="15">
        <v>2019</v>
      </c>
      <c r="C226" s="6" t="s">
        <v>297</v>
      </c>
      <c r="D226" s="6">
        <v>4</v>
      </c>
      <c r="E226" s="1">
        <v>1</v>
      </c>
      <c r="F226" s="5">
        <v>2</v>
      </c>
      <c r="G226" s="16">
        <v>10</v>
      </c>
      <c r="H226" s="6">
        <v>21</v>
      </c>
      <c r="I226" s="4">
        <v>21</v>
      </c>
      <c r="J226" s="6">
        <v>41210</v>
      </c>
      <c r="K226" s="6" t="s">
        <v>54</v>
      </c>
      <c r="L226" s="6">
        <v>17.460999999999999</v>
      </c>
      <c r="M226" s="6" t="s">
        <v>21</v>
      </c>
      <c r="N226" s="9">
        <v>43626</v>
      </c>
      <c r="O226" s="6">
        <v>54</v>
      </c>
      <c r="P226" s="9">
        <v>43685</v>
      </c>
      <c r="Q226" s="9">
        <v>43686</v>
      </c>
      <c r="R226" s="6">
        <v>59</v>
      </c>
      <c r="S226" s="6">
        <v>60</v>
      </c>
      <c r="T226" s="6">
        <v>199</v>
      </c>
      <c r="U226" s="6">
        <v>92</v>
      </c>
      <c r="V226" s="1">
        <v>18.05</v>
      </c>
      <c r="W226" s="17">
        <v>17.559999999999999</v>
      </c>
      <c r="X226" s="17">
        <v>19.73</v>
      </c>
      <c r="Y226" s="18">
        <v>19.87</v>
      </c>
      <c r="Z226" s="17">
        <v>18.62</v>
      </c>
      <c r="AA226" s="17">
        <v>16.57</v>
      </c>
      <c r="AB226" s="17">
        <v>15.25</v>
      </c>
      <c r="AC226" s="17">
        <v>17.93</v>
      </c>
      <c r="AD226" s="17">
        <v>17.100000000000001</v>
      </c>
      <c r="AE226" s="17">
        <v>16.47</v>
      </c>
      <c r="AF226" s="17">
        <v>1.96</v>
      </c>
      <c r="AG226" s="17">
        <v>1.9750000000000001</v>
      </c>
      <c r="AH226" s="17">
        <v>95.85</v>
      </c>
      <c r="AI226" s="17">
        <v>76.25</v>
      </c>
      <c r="AJ226" s="17">
        <v>74.75</v>
      </c>
      <c r="AK226" s="19">
        <v>43757</v>
      </c>
      <c r="AL226" s="1">
        <v>2.1772415999999999</v>
      </c>
      <c r="AM226" s="1">
        <v>23.8</v>
      </c>
      <c r="AN226" s="1">
        <v>46.6</v>
      </c>
      <c r="AO226" s="1">
        <v>8.6999999999999993</v>
      </c>
      <c r="AP226" s="1">
        <v>117</v>
      </c>
      <c r="AQ226" s="40">
        <v>7.9</v>
      </c>
      <c r="AR226" s="40">
        <v>8.1</v>
      </c>
      <c r="AS226" s="40">
        <v>4.2</v>
      </c>
      <c r="AT226" s="40">
        <v>71.2</v>
      </c>
      <c r="AU226" s="40">
        <v>1.1399999999999999</v>
      </c>
      <c r="AV226" s="40" t="s">
        <v>435</v>
      </c>
      <c r="AW226" s="40">
        <v>9.6199999999999992</v>
      </c>
      <c r="AX226" s="70" t="s">
        <v>435</v>
      </c>
      <c r="AY226" s="70" t="s">
        <v>435</v>
      </c>
      <c r="AZ226" s="70" t="s">
        <v>435</v>
      </c>
      <c r="BA226" s="70" t="s">
        <v>435</v>
      </c>
      <c r="BB226" s="70" t="s">
        <v>435</v>
      </c>
      <c r="BC226" s="70" t="s">
        <v>435</v>
      </c>
      <c r="BD226" s="70" t="s">
        <v>435</v>
      </c>
      <c r="BE226" s="70" t="s">
        <v>435</v>
      </c>
      <c r="BF226" s="70" t="s">
        <v>435</v>
      </c>
      <c r="BG226" s="70" t="s">
        <v>435</v>
      </c>
      <c r="BH226" s="70" t="s">
        <v>435</v>
      </c>
    </row>
    <row r="227" spans="1:60" x14ac:dyDescent="0.25">
      <c r="A227" s="15" t="s">
        <v>295</v>
      </c>
      <c r="B227" s="15">
        <v>2019</v>
      </c>
      <c r="C227" s="6" t="s">
        <v>297</v>
      </c>
      <c r="D227" s="6">
        <v>4</v>
      </c>
      <c r="E227" s="1">
        <v>1</v>
      </c>
      <c r="F227" s="5">
        <v>2</v>
      </c>
      <c r="G227" s="16">
        <v>3</v>
      </c>
      <c r="H227" s="6">
        <v>21</v>
      </c>
      <c r="I227" s="4">
        <v>25</v>
      </c>
      <c r="J227" s="6">
        <v>41203</v>
      </c>
      <c r="K227" s="6" t="s">
        <v>232</v>
      </c>
      <c r="L227" s="6" t="s">
        <v>13</v>
      </c>
      <c r="M227" s="6" t="s">
        <v>22</v>
      </c>
      <c r="N227" s="9">
        <v>43626</v>
      </c>
      <c r="O227" s="6">
        <v>66</v>
      </c>
      <c r="P227" s="9">
        <v>43687</v>
      </c>
      <c r="Q227" s="9">
        <v>43688</v>
      </c>
      <c r="R227" s="6">
        <v>61</v>
      </c>
      <c r="S227" s="6">
        <v>62</v>
      </c>
      <c r="T227" s="6">
        <v>240</v>
      </c>
      <c r="U227" s="6">
        <v>113</v>
      </c>
      <c r="V227" s="1">
        <v>16.350000000000001</v>
      </c>
      <c r="W227" s="17">
        <v>17.420000000000002</v>
      </c>
      <c r="X227" s="17">
        <v>15.8</v>
      </c>
      <c r="Y227" s="18">
        <v>19.559999999999999</v>
      </c>
      <c r="Z227" s="17">
        <v>22.1</v>
      </c>
      <c r="AA227" s="17">
        <v>15.05</v>
      </c>
      <c r="AB227" s="17">
        <v>16.36</v>
      </c>
      <c r="AC227" s="17">
        <v>14.84</v>
      </c>
      <c r="AD227" s="17">
        <v>17.95</v>
      </c>
      <c r="AE227" s="17">
        <v>20</v>
      </c>
      <c r="AF227" s="17">
        <v>1.91</v>
      </c>
      <c r="AG227" s="17">
        <v>1.9466666666666665</v>
      </c>
      <c r="AH227" s="17">
        <v>93.31</v>
      </c>
      <c r="AI227" s="17">
        <v>87.5</v>
      </c>
      <c r="AJ227" s="17">
        <v>84.5</v>
      </c>
      <c r="AK227" s="19">
        <v>43757</v>
      </c>
      <c r="AL227" s="1">
        <v>7.0397478399999995</v>
      </c>
      <c r="AM227" s="1">
        <v>31.1</v>
      </c>
      <c r="AN227" s="1">
        <v>55.9</v>
      </c>
      <c r="AO227" s="1">
        <v>8.1</v>
      </c>
      <c r="AP227" s="1">
        <v>124</v>
      </c>
      <c r="AQ227" s="40">
        <v>8.1999999999999993</v>
      </c>
      <c r="AR227" s="40">
        <v>8.3000000000000007</v>
      </c>
      <c r="AS227" s="40">
        <v>3.3</v>
      </c>
      <c r="AT227" s="40">
        <v>72.8</v>
      </c>
      <c r="AU227" s="40">
        <v>1.2490000000000001</v>
      </c>
      <c r="AV227" s="40">
        <v>58.2</v>
      </c>
      <c r="AW227" s="40">
        <v>9.98</v>
      </c>
      <c r="AX227" s="70" t="s">
        <v>435</v>
      </c>
      <c r="AY227" s="70" t="s">
        <v>435</v>
      </c>
      <c r="AZ227" s="70" t="s">
        <v>435</v>
      </c>
      <c r="BA227" s="70" t="s">
        <v>435</v>
      </c>
      <c r="BB227" s="70" t="s">
        <v>435</v>
      </c>
      <c r="BC227" s="70" t="s">
        <v>435</v>
      </c>
      <c r="BD227" s="70" t="s">
        <v>435</v>
      </c>
      <c r="BE227" s="70" t="s">
        <v>435</v>
      </c>
      <c r="BF227" s="70" t="s">
        <v>435</v>
      </c>
      <c r="BG227" s="70" t="s">
        <v>435</v>
      </c>
      <c r="BH227" s="70" t="s">
        <v>435</v>
      </c>
    </row>
    <row r="228" spans="1:60" x14ac:dyDescent="0.25">
      <c r="A228" s="15" t="s">
        <v>295</v>
      </c>
      <c r="B228" s="15">
        <v>2019</v>
      </c>
      <c r="C228" s="6" t="s">
        <v>297</v>
      </c>
      <c r="D228" s="6">
        <v>4</v>
      </c>
      <c r="E228" s="1">
        <v>1</v>
      </c>
      <c r="F228" s="5">
        <v>2</v>
      </c>
      <c r="G228" s="16">
        <v>4</v>
      </c>
      <c r="H228" s="6">
        <v>21</v>
      </c>
      <c r="I228" s="4">
        <v>29</v>
      </c>
      <c r="J228" s="6">
        <v>41204</v>
      </c>
      <c r="K228" s="6" t="s">
        <v>233</v>
      </c>
      <c r="L228" s="6" t="s">
        <v>17</v>
      </c>
      <c r="M228" s="6" t="s">
        <v>22</v>
      </c>
      <c r="N228" s="9">
        <v>43626</v>
      </c>
      <c r="O228" s="6">
        <v>59</v>
      </c>
      <c r="P228" s="9">
        <v>43687</v>
      </c>
      <c r="Q228" s="9">
        <v>43688</v>
      </c>
      <c r="R228" s="6">
        <v>61</v>
      </c>
      <c r="S228" s="6">
        <v>62</v>
      </c>
      <c r="T228" s="6">
        <v>232</v>
      </c>
      <c r="U228" s="6">
        <v>104</v>
      </c>
      <c r="V228" s="1">
        <v>19.03</v>
      </c>
      <c r="W228" s="17">
        <v>17.7</v>
      </c>
      <c r="X228" s="17">
        <v>17.22</v>
      </c>
      <c r="Y228" s="18">
        <v>18.95</v>
      </c>
      <c r="Z228" s="17">
        <v>18.68</v>
      </c>
      <c r="AA228" s="17">
        <v>17.72</v>
      </c>
      <c r="AB228" s="17">
        <v>16.600000000000001</v>
      </c>
      <c r="AC228" s="17">
        <v>16.27</v>
      </c>
      <c r="AD228" s="17">
        <v>17.46</v>
      </c>
      <c r="AE228" s="17">
        <v>17.11</v>
      </c>
      <c r="AF228" s="17">
        <v>1.9166666666666665</v>
      </c>
      <c r="AG228" s="17">
        <v>1.95</v>
      </c>
      <c r="AH228" s="17">
        <v>76.476666666666659</v>
      </c>
      <c r="AI228" s="17">
        <v>79.17</v>
      </c>
      <c r="AJ228" s="17">
        <v>74</v>
      </c>
      <c r="AK228" s="19">
        <v>43757</v>
      </c>
      <c r="AL228" s="1">
        <v>5.6109330399999999</v>
      </c>
      <c r="AM228" s="1">
        <v>35.4</v>
      </c>
      <c r="AN228" s="1">
        <v>53.2</v>
      </c>
      <c r="AO228" s="1">
        <v>6.7</v>
      </c>
      <c r="AP228" s="1">
        <v>165</v>
      </c>
      <c r="AQ228" s="40">
        <v>8.1999999999999993</v>
      </c>
      <c r="AR228" s="40">
        <v>7.3</v>
      </c>
      <c r="AS228" s="40">
        <v>3.3</v>
      </c>
      <c r="AT228" s="40">
        <v>73.3</v>
      </c>
      <c r="AU228" s="40">
        <v>1.2549999999999999</v>
      </c>
      <c r="AV228" s="40" t="s">
        <v>435</v>
      </c>
      <c r="AW228" s="40">
        <v>9.94</v>
      </c>
      <c r="AX228" s="70" t="s">
        <v>435</v>
      </c>
      <c r="AY228" s="70" t="s">
        <v>435</v>
      </c>
      <c r="AZ228" s="70" t="s">
        <v>435</v>
      </c>
      <c r="BA228" s="70" t="s">
        <v>435</v>
      </c>
      <c r="BB228" s="70" t="s">
        <v>435</v>
      </c>
      <c r="BC228" s="70" t="s">
        <v>435</v>
      </c>
      <c r="BD228" s="70" t="s">
        <v>435</v>
      </c>
      <c r="BE228" s="70" t="s">
        <v>435</v>
      </c>
      <c r="BF228" s="70" t="s">
        <v>435</v>
      </c>
      <c r="BG228" s="70" t="s">
        <v>435</v>
      </c>
      <c r="BH228" s="70" t="s">
        <v>435</v>
      </c>
    </row>
    <row r="229" spans="1:60" x14ac:dyDescent="0.25">
      <c r="A229" s="15" t="s">
        <v>295</v>
      </c>
      <c r="B229" s="15">
        <v>2019</v>
      </c>
      <c r="C229" s="6" t="s">
        <v>297</v>
      </c>
      <c r="D229" s="6">
        <v>4</v>
      </c>
      <c r="E229" s="1">
        <v>1</v>
      </c>
      <c r="F229" s="5">
        <v>2</v>
      </c>
      <c r="G229" s="16">
        <v>9</v>
      </c>
      <c r="H229" s="6">
        <v>21</v>
      </c>
      <c r="I229" s="4">
        <v>33</v>
      </c>
      <c r="J229" s="6">
        <v>41209</v>
      </c>
      <c r="K229" s="6" t="s">
        <v>238</v>
      </c>
      <c r="L229" s="6" t="s">
        <v>440</v>
      </c>
      <c r="M229" s="6" t="s">
        <v>21</v>
      </c>
      <c r="N229" s="9">
        <v>43626</v>
      </c>
      <c r="O229" s="6">
        <v>53</v>
      </c>
      <c r="P229" s="9">
        <v>43684</v>
      </c>
      <c r="Q229" s="9">
        <v>43685</v>
      </c>
      <c r="R229" s="6">
        <v>58</v>
      </c>
      <c r="S229" s="6">
        <v>59</v>
      </c>
      <c r="T229" s="6">
        <v>190</v>
      </c>
      <c r="U229" s="6">
        <v>100</v>
      </c>
      <c r="V229" s="1">
        <v>19.5</v>
      </c>
      <c r="W229" s="17">
        <v>14.1</v>
      </c>
      <c r="X229" s="17">
        <v>21.03</v>
      </c>
      <c r="Y229" s="18">
        <v>17.22</v>
      </c>
      <c r="Z229" s="17">
        <v>21.88</v>
      </c>
      <c r="AA229" s="17">
        <v>17.64</v>
      </c>
      <c r="AB229" s="17">
        <v>13.72</v>
      </c>
      <c r="AC229" s="17">
        <v>18.75</v>
      </c>
      <c r="AD229" s="17">
        <v>16.05</v>
      </c>
      <c r="AE229" s="17">
        <v>20.28</v>
      </c>
      <c r="AF229" s="17">
        <v>1.96</v>
      </c>
      <c r="AG229" s="17">
        <v>1.97</v>
      </c>
      <c r="AH229" s="17">
        <v>77.396666666666661</v>
      </c>
      <c r="AI229" s="17">
        <v>66.67</v>
      </c>
      <c r="AJ229" s="17">
        <v>63.5</v>
      </c>
      <c r="AK229" s="19">
        <v>43757</v>
      </c>
      <c r="AL229" s="1">
        <v>3.628736</v>
      </c>
      <c r="AM229" s="1">
        <v>32.4</v>
      </c>
      <c r="AN229" s="1">
        <v>44.1</v>
      </c>
      <c r="AO229" s="1">
        <v>7.7</v>
      </c>
      <c r="AP229" s="1">
        <v>172</v>
      </c>
      <c r="AQ229" s="40">
        <v>8.1</v>
      </c>
      <c r="AR229" s="40">
        <v>8.4</v>
      </c>
      <c r="AS229" s="40">
        <v>3.7</v>
      </c>
      <c r="AT229" s="40">
        <v>72.400000000000006</v>
      </c>
      <c r="AU229" s="40">
        <v>1.278</v>
      </c>
      <c r="AV229" s="40">
        <v>58.8</v>
      </c>
      <c r="AW229" s="40">
        <v>10.06</v>
      </c>
      <c r="AX229" s="70" t="s">
        <v>435</v>
      </c>
      <c r="AY229" s="70" t="s">
        <v>435</v>
      </c>
      <c r="AZ229" s="70" t="s">
        <v>435</v>
      </c>
      <c r="BA229" s="70" t="s">
        <v>435</v>
      </c>
      <c r="BB229" s="70" t="s">
        <v>435</v>
      </c>
      <c r="BC229" s="70" t="s">
        <v>435</v>
      </c>
      <c r="BD229" s="70" t="s">
        <v>435</v>
      </c>
      <c r="BE229" s="70" t="s">
        <v>435</v>
      </c>
      <c r="BF229" s="70" t="s">
        <v>435</v>
      </c>
      <c r="BG229" s="70" t="s">
        <v>435</v>
      </c>
      <c r="BH229" s="70" t="s">
        <v>435</v>
      </c>
    </row>
    <row r="230" spans="1:60" x14ac:dyDescent="0.25">
      <c r="A230" s="15" t="s">
        <v>295</v>
      </c>
      <c r="B230" s="15">
        <v>2019</v>
      </c>
      <c r="C230" s="6" t="s">
        <v>297</v>
      </c>
      <c r="D230" s="6">
        <v>4</v>
      </c>
      <c r="E230" s="1">
        <v>1</v>
      </c>
      <c r="F230" s="5">
        <v>2</v>
      </c>
      <c r="G230" s="16">
        <v>7</v>
      </c>
      <c r="H230" s="6">
        <v>21</v>
      </c>
      <c r="I230" s="4">
        <v>37</v>
      </c>
      <c r="J230" s="6">
        <v>41207</v>
      </c>
      <c r="K230" s="6" t="s">
        <v>236</v>
      </c>
      <c r="L230" s="6" t="s">
        <v>15</v>
      </c>
      <c r="M230" s="6" t="s">
        <v>22</v>
      </c>
      <c r="N230" s="9">
        <v>43626</v>
      </c>
      <c r="O230" s="6">
        <v>64</v>
      </c>
      <c r="P230" s="9">
        <v>43683</v>
      </c>
      <c r="Q230" s="9">
        <v>43684</v>
      </c>
      <c r="R230" s="6">
        <v>57</v>
      </c>
      <c r="S230" s="6">
        <v>58</v>
      </c>
      <c r="T230" s="6">
        <v>213</v>
      </c>
      <c r="U230" s="6">
        <v>93</v>
      </c>
      <c r="V230" s="1">
        <v>19.13</v>
      </c>
      <c r="W230" s="17">
        <v>20.5</v>
      </c>
      <c r="X230" s="17">
        <v>20.190000000000001</v>
      </c>
      <c r="Y230" s="18">
        <v>18.89</v>
      </c>
      <c r="Z230" s="17">
        <v>19.71</v>
      </c>
      <c r="AA230" s="17">
        <v>18.63</v>
      </c>
      <c r="AB230" s="17">
        <v>19.36</v>
      </c>
      <c r="AC230" s="17">
        <v>18.66</v>
      </c>
      <c r="AD230" s="17">
        <v>17.68</v>
      </c>
      <c r="AE230" s="17">
        <v>18.7</v>
      </c>
      <c r="AF230" s="17">
        <v>1.93</v>
      </c>
      <c r="AG230" s="17">
        <v>1.9433333333333334</v>
      </c>
      <c r="AH230" s="17">
        <v>82.79</v>
      </c>
      <c r="AI230" s="17">
        <v>94.33</v>
      </c>
      <c r="AJ230" s="17">
        <v>89</v>
      </c>
      <c r="AK230" s="19">
        <v>43757</v>
      </c>
      <c r="AL230" s="1">
        <v>6.3865753600000001</v>
      </c>
      <c r="AM230" s="1">
        <v>28.1</v>
      </c>
      <c r="AN230" s="1">
        <v>58.3</v>
      </c>
      <c r="AO230" s="1">
        <v>7.4</v>
      </c>
      <c r="AP230" s="1">
        <v>213</v>
      </c>
      <c r="AQ230" s="40">
        <v>7.9</v>
      </c>
      <c r="AR230" s="40">
        <v>9.8000000000000007</v>
      </c>
      <c r="AS230" s="40">
        <v>4.7</v>
      </c>
      <c r="AT230" s="40">
        <v>69.2</v>
      </c>
      <c r="AU230" s="40">
        <v>1.1579999999999999</v>
      </c>
      <c r="AV230" s="40">
        <v>54.3</v>
      </c>
      <c r="AW230" s="40">
        <v>9.5399999999999991</v>
      </c>
      <c r="AX230" s="70" t="s">
        <v>435</v>
      </c>
      <c r="AY230" s="70" t="s">
        <v>435</v>
      </c>
      <c r="AZ230" s="70" t="s">
        <v>435</v>
      </c>
      <c r="BA230" s="70" t="s">
        <v>435</v>
      </c>
      <c r="BB230" s="70" t="s">
        <v>435</v>
      </c>
      <c r="BC230" s="70" t="s">
        <v>435</v>
      </c>
      <c r="BD230" s="70" t="s">
        <v>435</v>
      </c>
      <c r="BE230" s="70" t="s">
        <v>435</v>
      </c>
      <c r="BF230" s="70" t="s">
        <v>435</v>
      </c>
      <c r="BG230" s="70" t="s">
        <v>435</v>
      </c>
      <c r="BH230" s="70" t="s">
        <v>435</v>
      </c>
    </row>
    <row r="231" spans="1:60" x14ac:dyDescent="0.25">
      <c r="A231" s="15" t="s">
        <v>295</v>
      </c>
      <c r="B231" s="15">
        <v>2019</v>
      </c>
      <c r="C231" s="6" t="s">
        <v>297</v>
      </c>
      <c r="D231" s="6">
        <v>4</v>
      </c>
      <c r="E231" s="1">
        <v>1</v>
      </c>
      <c r="F231" s="5">
        <v>2</v>
      </c>
      <c r="G231" s="16">
        <v>2</v>
      </c>
      <c r="H231" s="6">
        <v>21</v>
      </c>
      <c r="I231" s="4">
        <v>41</v>
      </c>
      <c r="J231" s="6">
        <v>41202</v>
      </c>
      <c r="K231" s="6" t="s">
        <v>231</v>
      </c>
      <c r="L231" s="6" t="s">
        <v>16</v>
      </c>
      <c r="M231" s="6" t="s">
        <v>22</v>
      </c>
      <c r="N231" s="9">
        <v>43626</v>
      </c>
      <c r="O231" s="6">
        <v>63</v>
      </c>
      <c r="P231" s="9">
        <v>43685</v>
      </c>
      <c r="Q231" s="9">
        <v>43686</v>
      </c>
      <c r="R231" s="6">
        <v>59</v>
      </c>
      <c r="S231" s="6">
        <v>60</v>
      </c>
      <c r="T231" s="6">
        <v>215</v>
      </c>
      <c r="U231" s="6">
        <v>93</v>
      </c>
      <c r="V231" s="1">
        <v>19.79</v>
      </c>
      <c r="W231" s="17">
        <v>17.05</v>
      </c>
      <c r="X231" s="17">
        <v>18.7</v>
      </c>
      <c r="Y231" s="18">
        <v>24.3</v>
      </c>
      <c r="Z231" s="17">
        <v>16.55</v>
      </c>
      <c r="AA231" s="17">
        <v>19.25</v>
      </c>
      <c r="AB231" s="17">
        <v>16.04</v>
      </c>
      <c r="AC231" s="17">
        <v>16.399999999999999</v>
      </c>
      <c r="AD231" s="17">
        <v>22.46</v>
      </c>
      <c r="AE231" s="17">
        <v>15.38</v>
      </c>
      <c r="AF231" s="17">
        <v>1.9433333333333334</v>
      </c>
      <c r="AG231" s="17">
        <v>1.9633333333333334</v>
      </c>
      <c r="AH231" s="17">
        <v>82.523333333333341</v>
      </c>
      <c r="AI231" s="17">
        <v>80.83</v>
      </c>
      <c r="AJ231" s="17">
        <v>75.17</v>
      </c>
      <c r="AK231" s="19">
        <v>43757</v>
      </c>
      <c r="AL231" s="1">
        <v>6.1552434400000005</v>
      </c>
      <c r="AM231" s="1">
        <v>37.799999999999997</v>
      </c>
      <c r="AN231" s="1">
        <v>54.3</v>
      </c>
      <c r="AO231" s="1">
        <v>7.9</v>
      </c>
      <c r="AP231" s="1">
        <v>220</v>
      </c>
      <c r="AQ231" s="40">
        <v>8</v>
      </c>
      <c r="AR231" s="40">
        <v>8.5</v>
      </c>
      <c r="AS231" s="40">
        <v>4.5999999999999996</v>
      </c>
      <c r="AT231" s="40">
        <v>70.3</v>
      </c>
      <c r="AU231" s="40">
        <v>1.1379999999999999</v>
      </c>
      <c r="AV231" s="40">
        <v>53.8</v>
      </c>
      <c r="AW231" s="40">
        <v>9.57</v>
      </c>
      <c r="AX231" s="70" t="s">
        <v>435</v>
      </c>
      <c r="AY231" s="70" t="s">
        <v>435</v>
      </c>
      <c r="AZ231" s="70" t="s">
        <v>435</v>
      </c>
      <c r="BA231" s="70" t="s">
        <v>435</v>
      </c>
      <c r="BB231" s="70" t="s">
        <v>435</v>
      </c>
      <c r="BC231" s="70" t="s">
        <v>435</v>
      </c>
      <c r="BD231" s="70" t="s">
        <v>435</v>
      </c>
      <c r="BE231" s="70" t="s">
        <v>435</v>
      </c>
      <c r="BF231" s="70" t="s">
        <v>435</v>
      </c>
      <c r="BG231" s="70" t="s">
        <v>435</v>
      </c>
      <c r="BH231" s="70" t="s">
        <v>435</v>
      </c>
    </row>
    <row r="232" spans="1:60" x14ac:dyDescent="0.25">
      <c r="A232" s="15" t="s">
        <v>295</v>
      </c>
      <c r="B232" s="15">
        <v>2019</v>
      </c>
      <c r="C232" s="6" t="s">
        <v>297</v>
      </c>
      <c r="D232" s="6">
        <v>4</v>
      </c>
      <c r="E232" s="1">
        <v>2</v>
      </c>
      <c r="F232" s="5">
        <v>2</v>
      </c>
      <c r="G232" s="16">
        <v>3</v>
      </c>
      <c r="H232" s="6">
        <v>23</v>
      </c>
      <c r="I232" s="4">
        <v>5</v>
      </c>
      <c r="J232" s="6">
        <v>42203</v>
      </c>
      <c r="K232" s="6" t="s">
        <v>250</v>
      </c>
      <c r="L232" s="6" t="s">
        <v>13</v>
      </c>
      <c r="M232" s="6" t="s">
        <v>22</v>
      </c>
      <c r="N232" s="9">
        <v>43626</v>
      </c>
      <c r="O232" s="6">
        <v>62</v>
      </c>
      <c r="P232" s="9">
        <v>43683</v>
      </c>
      <c r="Q232" s="9">
        <v>43685</v>
      </c>
      <c r="R232" s="6">
        <v>57</v>
      </c>
      <c r="S232" s="6">
        <v>59</v>
      </c>
      <c r="T232" s="6">
        <v>260</v>
      </c>
      <c r="U232" s="6">
        <v>132</v>
      </c>
      <c r="V232" s="1">
        <v>21.79</v>
      </c>
      <c r="W232" s="17">
        <v>25.87</v>
      </c>
      <c r="X232" s="17">
        <v>21.91</v>
      </c>
      <c r="Y232" s="18">
        <v>26.5</v>
      </c>
      <c r="Z232" s="17">
        <v>20.6</v>
      </c>
      <c r="AA232" s="17">
        <v>19.84</v>
      </c>
      <c r="AB232" s="17">
        <v>22.64</v>
      </c>
      <c r="AC232" s="17">
        <v>19.57</v>
      </c>
      <c r="AD232" s="17">
        <v>23.68</v>
      </c>
      <c r="AE232" s="17">
        <v>18.440000000000001</v>
      </c>
      <c r="AF232" s="17">
        <v>1.93</v>
      </c>
      <c r="AG232" s="17">
        <v>1.9666666666666666</v>
      </c>
      <c r="AH232" s="17">
        <v>94.546666666666667</v>
      </c>
      <c r="AI232" s="17">
        <v>82</v>
      </c>
      <c r="AJ232" s="17">
        <v>78.33</v>
      </c>
      <c r="AK232" s="19">
        <v>43757</v>
      </c>
      <c r="AL232" s="1">
        <v>7.1758254399999997</v>
      </c>
      <c r="AM232" s="1">
        <v>29</v>
      </c>
      <c r="AN232" s="1">
        <v>55.9</v>
      </c>
      <c r="AO232" s="1">
        <v>8.5</v>
      </c>
      <c r="AP232" s="1">
        <v>23</v>
      </c>
      <c r="AQ232" s="40">
        <v>8.1999999999999993</v>
      </c>
      <c r="AR232" s="40">
        <v>7.3</v>
      </c>
      <c r="AS232" s="40">
        <v>3.1</v>
      </c>
      <c r="AT232" s="40">
        <v>73.7</v>
      </c>
      <c r="AU232" s="40">
        <v>1.244</v>
      </c>
      <c r="AV232" s="40">
        <v>58</v>
      </c>
      <c r="AW232" s="40">
        <v>10</v>
      </c>
      <c r="AX232" s="70" t="s">
        <v>435</v>
      </c>
      <c r="AY232" s="70" t="s">
        <v>435</v>
      </c>
      <c r="AZ232" s="70" t="s">
        <v>435</v>
      </c>
      <c r="BA232" s="70" t="s">
        <v>435</v>
      </c>
      <c r="BB232" s="70" t="s">
        <v>435</v>
      </c>
      <c r="BC232" s="70" t="s">
        <v>435</v>
      </c>
      <c r="BD232" s="70" t="s">
        <v>435</v>
      </c>
      <c r="BE232" s="70" t="s">
        <v>435</v>
      </c>
      <c r="BF232" s="70" t="s">
        <v>435</v>
      </c>
      <c r="BG232" s="70" t="s">
        <v>435</v>
      </c>
      <c r="BH232" s="70" t="s">
        <v>435</v>
      </c>
    </row>
    <row r="233" spans="1:60" x14ac:dyDescent="0.25">
      <c r="A233" s="15" t="s">
        <v>295</v>
      </c>
      <c r="B233" s="15">
        <v>2019</v>
      </c>
      <c r="C233" s="6" t="s">
        <v>297</v>
      </c>
      <c r="D233" s="6">
        <v>4</v>
      </c>
      <c r="E233" s="1">
        <v>2</v>
      </c>
      <c r="F233" s="5">
        <v>2</v>
      </c>
      <c r="G233" s="16">
        <v>8</v>
      </c>
      <c r="H233" s="6">
        <v>23</v>
      </c>
      <c r="I233" s="4">
        <v>9</v>
      </c>
      <c r="J233" s="6">
        <v>42208</v>
      </c>
      <c r="K233" s="6" t="s">
        <v>255</v>
      </c>
      <c r="L233" s="6" t="s">
        <v>442</v>
      </c>
      <c r="M233" s="6" t="s">
        <v>1</v>
      </c>
      <c r="N233" s="9">
        <v>43626</v>
      </c>
      <c r="O233" s="6">
        <v>68</v>
      </c>
      <c r="P233" s="9">
        <v>43682</v>
      </c>
      <c r="Q233" s="9">
        <v>43683</v>
      </c>
      <c r="R233" s="6">
        <v>56</v>
      </c>
      <c r="S233" s="6">
        <v>57</v>
      </c>
      <c r="T233" s="6">
        <v>241</v>
      </c>
      <c r="U233" s="6">
        <v>109</v>
      </c>
      <c r="V233" s="1">
        <v>22.21</v>
      </c>
      <c r="W233" s="17">
        <v>20.74</v>
      </c>
      <c r="X233" s="17">
        <v>19.14</v>
      </c>
      <c r="Y233" s="18">
        <v>20.83</v>
      </c>
      <c r="Z233" s="17">
        <v>21.87</v>
      </c>
      <c r="AA233" s="17">
        <v>19.420000000000002</v>
      </c>
      <c r="AB233" s="17">
        <v>18.61</v>
      </c>
      <c r="AC233" s="17">
        <v>17.02</v>
      </c>
      <c r="AD233" s="17">
        <v>18.510000000000002</v>
      </c>
      <c r="AE233" s="17">
        <v>19.670000000000002</v>
      </c>
      <c r="AF233" s="17">
        <v>1.9066666666666665</v>
      </c>
      <c r="AG233" s="17">
        <v>1.9433333333333334</v>
      </c>
      <c r="AH233" s="17">
        <v>90.923333333333332</v>
      </c>
      <c r="AI233" s="17">
        <v>92.83</v>
      </c>
      <c r="AJ233" s="17">
        <v>85.33</v>
      </c>
      <c r="AK233" s="19">
        <v>43757</v>
      </c>
      <c r="AL233" s="1">
        <v>4.8262188799999999</v>
      </c>
      <c r="AM233" s="1">
        <v>25.1</v>
      </c>
      <c r="AN233" s="1">
        <v>58.3</v>
      </c>
      <c r="AO233" s="1">
        <v>8.1</v>
      </c>
      <c r="AP233" s="1">
        <v>26</v>
      </c>
      <c r="AQ233" s="40">
        <v>8.3000000000000007</v>
      </c>
      <c r="AR233" s="40">
        <v>7.7</v>
      </c>
      <c r="AS233" s="40">
        <v>33.200000000000003</v>
      </c>
      <c r="AT233" s="40">
        <v>73.5</v>
      </c>
      <c r="AU233" s="40">
        <v>1.2729999999999999</v>
      </c>
      <c r="AV233" s="40">
        <v>59.6</v>
      </c>
      <c r="AW233" s="40">
        <v>10.08</v>
      </c>
      <c r="AX233" s="70" t="s">
        <v>435</v>
      </c>
      <c r="AY233" s="70" t="s">
        <v>435</v>
      </c>
      <c r="AZ233" s="70" t="s">
        <v>435</v>
      </c>
      <c r="BA233" s="70" t="s">
        <v>435</v>
      </c>
      <c r="BB233" s="70" t="s">
        <v>435</v>
      </c>
      <c r="BC233" s="70" t="s">
        <v>435</v>
      </c>
      <c r="BD233" s="70" t="s">
        <v>435</v>
      </c>
      <c r="BE233" s="70" t="s">
        <v>435</v>
      </c>
      <c r="BF233" s="70" t="s">
        <v>435</v>
      </c>
      <c r="BG233" s="70" t="s">
        <v>435</v>
      </c>
      <c r="BH233" s="70" t="s">
        <v>435</v>
      </c>
    </row>
    <row r="234" spans="1:60" x14ac:dyDescent="0.25">
      <c r="A234" s="15" t="s">
        <v>295</v>
      </c>
      <c r="B234" s="15">
        <v>2019</v>
      </c>
      <c r="C234" s="6" t="s">
        <v>297</v>
      </c>
      <c r="D234" s="6">
        <v>4</v>
      </c>
      <c r="E234" s="1">
        <v>2</v>
      </c>
      <c r="F234" s="5">
        <v>2</v>
      </c>
      <c r="G234" s="16">
        <v>1</v>
      </c>
      <c r="H234" s="6">
        <v>23</v>
      </c>
      <c r="I234" s="4">
        <v>13</v>
      </c>
      <c r="J234" s="6">
        <v>42201</v>
      </c>
      <c r="K234" s="6" t="s">
        <v>248</v>
      </c>
      <c r="L234" s="6" t="s">
        <v>18</v>
      </c>
      <c r="M234" s="6" t="s">
        <v>22</v>
      </c>
      <c r="N234" s="9">
        <v>43626</v>
      </c>
      <c r="O234" s="6">
        <v>65</v>
      </c>
      <c r="P234" s="9">
        <v>43686</v>
      </c>
      <c r="Q234" s="9">
        <v>43688</v>
      </c>
      <c r="R234" s="6">
        <v>60</v>
      </c>
      <c r="S234" s="6">
        <v>62</v>
      </c>
      <c r="T234" s="6">
        <v>213</v>
      </c>
      <c r="U234" s="6">
        <v>105</v>
      </c>
      <c r="V234" s="1">
        <v>20.38</v>
      </c>
      <c r="W234" s="17">
        <v>20.63</v>
      </c>
      <c r="X234" s="17">
        <v>21.54</v>
      </c>
      <c r="Y234" s="18">
        <v>17.760000000000002</v>
      </c>
      <c r="Z234" s="17">
        <v>20.23</v>
      </c>
      <c r="AA234" s="17">
        <v>19.2</v>
      </c>
      <c r="AB234" s="17">
        <v>19.309999999999999</v>
      </c>
      <c r="AC234" s="17">
        <v>20.32</v>
      </c>
      <c r="AD234" s="17">
        <v>16.47</v>
      </c>
      <c r="AE234" s="17">
        <v>19.309999999999999</v>
      </c>
      <c r="AF234" s="17">
        <v>1.9333333333333333</v>
      </c>
      <c r="AG234" s="17">
        <v>1.9566666666666666</v>
      </c>
      <c r="AH234" s="17">
        <v>84.523333333333326</v>
      </c>
      <c r="AI234" s="17">
        <v>82.5</v>
      </c>
      <c r="AJ234" s="17">
        <v>78.5</v>
      </c>
      <c r="AK234" s="19">
        <v>43757</v>
      </c>
      <c r="AL234" s="1">
        <v>5.5655738399999999</v>
      </c>
      <c r="AM234" s="1">
        <v>32.9</v>
      </c>
      <c r="AN234" s="1">
        <v>56.9</v>
      </c>
      <c r="AO234" s="1">
        <v>7.1</v>
      </c>
      <c r="AP234" s="1">
        <v>71</v>
      </c>
      <c r="AQ234" s="40">
        <v>8.3000000000000007</v>
      </c>
      <c r="AR234" s="40">
        <v>6.6</v>
      </c>
      <c r="AS234" s="40">
        <v>3.3</v>
      </c>
      <c r="AT234" s="40">
        <v>73.900000000000006</v>
      </c>
      <c r="AU234" s="40">
        <v>1.206</v>
      </c>
      <c r="AV234" s="40" t="s">
        <v>435</v>
      </c>
      <c r="AW234" s="40">
        <v>10</v>
      </c>
      <c r="AX234" s="70" t="s">
        <v>435</v>
      </c>
      <c r="AY234" s="70" t="s">
        <v>435</v>
      </c>
      <c r="AZ234" s="70" t="s">
        <v>435</v>
      </c>
      <c r="BA234" s="70" t="s">
        <v>435</v>
      </c>
      <c r="BB234" s="70" t="s">
        <v>435</v>
      </c>
      <c r="BC234" s="70" t="s">
        <v>435</v>
      </c>
      <c r="BD234" s="70" t="s">
        <v>435</v>
      </c>
      <c r="BE234" s="70" t="s">
        <v>435</v>
      </c>
      <c r="BF234" s="70" t="s">
        <v>435</v>
      </c>
      <c r="BG234" s="70" t="s">
        <v>435</v>
      </c>
      <c r="BH234" s="70" t="s">
        <v>435</v>
      </c>
    </row>
    <row r="235" spans="1:60" x14ac:dyDescent="0.25">
      <c r="A235" s="15" t="s">
        <v>295</v>
      </c>
      <c r="B235" s="15">
        <v>2019</v>
      </c>
      <c r="C235" s="6" t="s">
        <v>297</v>
      </c>
      <c r="D235" s="6">
        <v>4</v>
      </c>
      <c r="E235" s="1">
        <v>2</v>
      </c>
      <c r="F235" s="5">
        <v>2</v>
      </c>
      <c r="G235" s="16">
        <v>9</v>
      </c>
      <c r="H235" s="6">
        <v>23</v>
      </c>
      <c r="I235" s="4">
        <v>17</v>
      </c>
      <c r="J235" s="6">
        <v>42209</v>
      </c>
      <c r="K235" s="6" t="s">
        <v>256</v>
      </c>
      <c r="L235" s="6" t="s">
        <v>440</v>
      </c>
      <c r="M235" s="6" t="s">
        <v>21</v>
      </c>
      <c r="N235" s="9">
        <v>43626</v>
      </c>
      <c r="O235" s="6">
        <v>54</v>
      </c>
      <c r="P235" s="9">
        <v>43682</v>
      </c>
      <c r="Q235" s="9">
        <v>43684</v>
      </c>
      <c r="R235" s="6">
        <v>56</v>
      </c>
      <c r="S235" s="6">
        <v>58</v>
      </c>
      <c r="T235" s="6">
        <v>193</v>
      </c>
      <c r="U235" s="6">
        <v>96</v>
      </c>
      <c r="V235" s="1">
        <v>21.11</v>
      </c>
      <c r="W235" s="17">
        <v>20.059999999999999</v>
      </c>
      <c r="X235" s="17">
        <v>19.3</v>
      </c>
      <c r="Y235" s="18">
        <v>20.77</v>
      </c>
      <c r="Z235" s="17">
        <v>18.43</v>
      </c>
      <c r="AA235" s="17">
        <v>19.079999999999998</v>
      </c>
      <c r="AB235" s="17">
        <v>17.43</v>
      </c>
      <c r="AC235" s="17">
        <v>17.13</v>
      </c>
      <c r="AD235" s="17">
        <v>18.47</v>
      </c>
      <c r="AE235" s="17">
        <v>16.73</v>
      </c>
      <c r="AF235" s="17">
        <v>1.93</v>
      </c>
      <c r="AG235" s="17">
        <v>1.96</v>
      </c>
      <c r="AH235" s="17">
        <v>97.316666666666663</v>
      </c>
      <c r="AI235" s="17">
        <v>96</v>
      </c>
      <c r="AJ235" s="17">
        <v>88</v>
      </c>
      <c r="AK235" s="19">
        <v>43757</v>
      </c>
      <c r="AL235" s="1">
        <v>3.74666992</v>
      </c>
      <c r="AM235" s="1">
        <v>29.4</v>
      </c>
      <c r="AN235" s="1">
        <v>47</v>
      </c>
      <c r="AO235" s="1">
        <v>7.2</v>
      </c>
      <c r="AP235" s="1">
        <v>74</v>
      </c>
      <c r="AQ235" s="40">
        <v>8.4</v>
      </c>
      <c r="AR235" s="40">
        <v>8.1</v>
      </c>
      <c r="AS235" s="40">
        <v>3.5</v>
      </c>
      <c r="AT235" s="40">
        <v>72.7</v>
      </c>
      <c r="AU235" s="40">
        <v>1.2629999999999999</v>
      </c>
      <c r="AV235" s="40">
        <v>59.2</v>
      </c>
      <c r="AW235" s="40">
        <v>10.01</v>
      </c>
      <c r="AX235" s="70" t="s">
        <v>435</v>
      </c>
      <c r="AY235" s="70" t="s">
        <v>435</v>
      </c>
      <c r="AZ235" s="70" t="s">
        <v>435</v>
      </c>
      <c r="BA235" s="70" t="s">
        <v>435</v>
      </c>
      <c r="BB235" s="70" t="s">
        <v>435</v>
      </c>
      <c r="BC235" s="70" t="s">
        <v>435</v>
      </c>
      <c r="BD235" s="70" t="s">
        <v>435</v>
      </c>
      <c r="BE235" s="70" t="s">
        <v>435</v>
      </c>
      <c r="BF235" s="70" t="s">
        <v>435</v>
      </c>
      <c r="BG235" s="70" t="s">
        <v>435</v>
      </c>
      <c r="BH235" s="70" t="s">
        <v>435</v>
      </c>
    </row>
    <row r="236" spans="1:60" x14ac:dyDescent="0.25">
      <c r="A236" s="15" t="s">
        <v>295</v>
      </c>
      <c r="B236" s="15">
        <v>2019</v>
      </c>
      <c r="C236" s="6" t="s">
        <v>297</v>
      </c>
      <c r="D236" s="6">
        <v>4</v>
      </c>
      <c r="E236" s="1">
        <v>2</v>
      </c>
      <c r="F236" s="5">
        <v>2</v>
      </c>
      <c r="G236" s="16">
        <v>6</v>
      </c>
      <c r="H236" s="6">
        <v>23</v>
      </c>
      <c r="I236" s="4">
        <v>21</v>
      </c>
      <c r="J236" s="6">
        <v>42206</v>
      </c>
      <c r="K236" s="6" t="s">
        <v>253</v>
      </c>
      <c r="L236" s="6" t="s">
        <v>14</v>
      </c>
      <c r="M236" s="6" t="s">
        <v>22</v>
      </c>
      <c r="N236" s="9">
        <v>43626</v>
      </c>
      <c r="O236" s="6">
        <v>67</v>
      </c>
      <c r="P236" s="9">
        <v>43685</v>
      </c>
      <c r="Q236" s="9">
        <v>43686</v>
      </c>
      <c r="R236" s="6">
        <v>59</v>
      </c>
      <c r="S236" s="6">
        <v>60</v>
      </c>
      <c r="T236" s="6">
        <v>215</v>
      </c>
      <c r="U236" s="6">
        <v>85</v>
      </c>
      <c r="V236" s="1">
        <v>18.399999999999999</v>
      </c>
      <c r="W236" s="17">
        <v>18.100000000000001</v>
      </c>
      <c r="X236" s="17">
        <v>20.73</v>
      </c>
      <c r="Y236" s="18">
        <v>19.96</v>
      </c>
      <c r="Z236" s="17">
        <v>19.02</v>
      </c>
      <c r="AA236" s="17">
        <v>17.37</v>
      </c>
      <c r="AB236" s="17">
        <v>16.87</v>
      </c>
      <c r="AC236" s="17">
        <v>18.649999999999999</v>
      </c>
      <c r="AD236" s="17">
        <v>18.850000000000001</v>
      </c>
      <c r="AE236" s="17">
        <v>17.350000000000001</v>
      </c>
      <c r="AF236" s="17">
        <v>1.9033333333333333</v>
      </c>
      <c r="AG236" s="17">
        <v>1.9433333333333334</v>
      </c>
      <c r="AH236" s="17">
        <v>95.92</v>
      </c>
      <c r="AI236" s="17">
        <v>84.67</v>
      </c>
      <c r="AJ236" s="17">
        <v>79.17</v>
      </c>
      <c r="AK236" s="19">
        <v>43757</v>
      </c>
      <c r="AL236" s="1">
        <v>3.6196641600000001</v>
      </c>
      <c r="AM236" s="1">
        <v>31</v>
      </c>
      <c r="AN236" s="1">
        <v>52.2</v>
      </c>
      <c r="AO236" s="1">
        <v>7</v>
      </c>
      <c r="AP236" s="1">
        <v>119</v>
      </c>
      <c r="AQ236" s="40">
        <v>8.1999999999999993</v>
      </c>
      <c r="AR236" s="40">
        <v>7</v>
      </c>
      <c r="AS236" s="40">
        <v>3.3</v>
      </c>
      <c r="AT236" s="40">
        <v>73.7</v>
      </c>
      <c r="AU236" s="40">
        <v>1.2170000000000001</v>
      </c>
      <c r="AV236" s="40" t="s">
        <v>435</v>
      </c>
      <c r="AW236" s="40">
        <v>10.01</v>
      </c>
      <c r="AX236" s="70" t="s">
        <v>435</v>
      </c>
      <c r="AY236" s="70" t="s">
        <v>435</v>
      </c>
      <c r="AZ236" s="70" t="s">
        <v>435</v>
      </c>
      <c r="BA236" s="70" t="s">
        <v>435</v>
      </c>
      <c r="BB236" s="70" t="s">
        <v>435</v>
      </c>
      <c r="BC236" s="70" t="s">
        <v>435</v>
      </c>
      <c r="BD236" s="70" t="s">
        <v>435</v>
      </c>
      <c r="BE236" s="70" t="s">
        <v>435</v>
      </c>
      <c r="BF236" s="70" t="s">
        <v>435</v>
      </c>
      <c r="BG236" s="70" t="s">
        <v>435</v>
      </c>
      <c r="BH236" s="70" t="s">
        <v>435</v>
      </c>
    </row>
    <row r="237" spans="1:60" x14ac:dyDescent="0.25">
      <c r="A237" s="15" t="s">
        <v>295</v>
      </c>
      <c r="B237" s="15">
        <v>2019</v>
      </c>
      <c r="C237" s="6" t="s">
        <v>297</v>
      </c>
      <c r="D237" s="6">
        <v>4</v>
      </c>
      <c r="E237" s="1">
        <v>2</v>
      </c>
      <c r="F237" s="5">
        <v>2</v>
      </c>
      <c r="G237" s="16">
        <v>10</v>
      </c>
      <c r="H237" s="6">
        <v>23</v>
      </c>
      <c r="I237" s="4">
        <v>25</v>
      </c>
      <c r="J237" s="6">
        <v>42210</v>
      </c>
      <c r="K237" s="6" t="s">
        <v>56</v>
      </c>
      <c r="L237" s="6">
        <v>17.460999999999999</v>
      </c>
      <c r="M237" s="6" t="s">
        <v>21</v>
      </c>
      <c r="N237" s="9">
        <v>43626</v>
      </c>
      <c r="O237" s="6">
        <v>58</v>
      </c>
      <c r="P237" s="9">
        <v>43682</v>
      </c>
      <c r="Q237" s="9">
        <v>43683</v>
      </c>
      <c r="R237" s="6">
        <v>56</v>
      </c>
      <c r="S237" s="6">
        <v>57</v>
      </c>
      <c r="T237" s="6">
        <v>233</v>
      </c>
      <c r="U237" s="6">
        <v>130</v>
      </c>
      <c r="V237" s="1">
        <v>18.22</v>
      </c>
      <c r="W237" s="17">
        <v>16.43</v>
      </c>
      <c r="X237" s="17">
        <v>19.68</v>
      </c>
      <c r="Y237" s="18">
        <v>16.95</v>
      </c>
      <c r="Z237" s="17">
        <v>20.309999999999999</v>
      </c>
      <c r="AA237" s="17">
        <v>16.22</v>
      </c>
      <c r="AB237" s="17">
        <v>15.71</v>
      </c>
      <c r="AC237" s="17">
        <v>18.329999999999998</v>
      </c>
      <c r="AD237" s="17">
        <v>16.38</v>
      </c>
      <c r="AE237" s="17">
        <v>18.579999999999998</v>
      </c>
      <c r="AF237" s="17">
        <v>1.92</v>
      </c>
      <c r="AG237" s="17">
        <v>1.9466666666666665</v>
      </c>
      <c r="AH237" s="17">
        <v>78.75333333333333</v>
      </c>
      <c r="AI237" s="17">
        <v>89.17</v>
      </c>
      <c r="AJ237" s="17">
        <v>81.17</v>
      </c>
      <c r="AK237" s="19">
        <v>43757</v>
      </c>
      <c r="AL237" s="1">
        <v>3.3475089599999999</v>
      </c>
      <c r="AM237" s="1">
        <v>24.6</v>
      </c>
      <c r="AN237" s="1">
        <v>50.7</v>
      </c>
      <c r="AO237" s="1">
        <v>7.3</v>
      </c>
      <c r="AP237" s="1">
        <v>122</v>
      </c>
      <c r="AQ237" s="40">
        <v>7.8</v>
      </c>
      <c r="AR237" s="40">
        <v>8.1</v>
      </c>
      <c r="AS237" s="40">
        <v>3.6</v>
      </c>
      <c r="AT237" s="40">
        <v>72.7</v>
      </c>
      <c r="AU237" s="40">
        <v>1.28</v>
      </c>
      <c r="AV237" s="40">
        <v>59.5</v>
      </c>
      <c r="AW237" s="40">
        <v>10.08</v>
      </c>
      <c r="AX237" s="70" t="s">
        <v>435</v>
      </c>
      <c r="AY237" s="70" t="s">
        <v>435</v>
      </c>
      <c r="AZ237" s="70" t="s">
        <v>435</v>
      </c>
      <c r="BA237" s="70" t="s">
        <v>435</v>
      </c>
      <c r="BB237" s="70" t="s">
        <v>435</v>
      </c>
      <c r="BC237" s="70" t="s">
        <v>435</v>
      </c>
      <c r="BD237" s="70" t="s">
        <v>435</v>
      </c>
      <c r="BE237" s="70" t="s">
        <v>435</v>
      </c>
      <c r="BF237" s="70" t="s">
        <v>435</v>
      </c>
      <c r="BG237" s="70" t="s">
        <v>435</v>
      </c>
      <c r="BH237" s="70" t="s">
        <v>435</v>
      </c>
    </row>
    <row r="238" spans="1:60" x14ac:dyDescent="0.25">
      <c r="A238" s="15" t="s">
        <v>295</v>
      </c>
      <c r="B238" s="15">
        <v>2019</v>
      </c>
      <c r="C238" s="6" t="s">
        <v>297</v>
      </c>
      <c r="D238" s="6">
        <v>4</v>
      </c>
      <c r="E238" s="1">
        <v>2</v>
      </c>
      <c r="F238" s="5">
        <v>2</v>
      </c>
      <c r="G238" s="16">
        <v>5</v>
      </c>
      <c r="H238" s="6">
        <v>23</v>
      </c>
      <c r="I238" s="4">
        <v>29</v>
      </c>
      <c r="J238" s="6">
        <v>42205</v>
      </c>
      <c r="K238" s="6" t="s">
        <v>252</v>
      </c>
      <c r="L238" s="6" t="s">
        <v>12</v>
      </c>
      <c r="M238" s="6" t="s">
        <v>22</v>
      </c>
      <c r="N238" s="9">
        <v>43626</v>
      </c>
      <c r="O238" s="6">
        <v>64</v>
      </c>
      <c r="P238" s="9">
        <v>43681</v>
      </c>
      <c r="Q238" s="9">
        <v>43682</v>
      </c>
      <c r="R238" s="6">
        <v>55</v>
      </c>
      <c r="S238" s="6">
        <v>56</v>
      </c>
      <c r="T238" s="6">
        <v>218</v>
      </c>
      <c r="U238" s="6">
        <v>108</v>
      </c>
      <c r="V238" s="1">
        <v>19.760000000000002</v>
      </c>
      <c r="W238" s="17">
        <v>20.14</v>
      </c>
      <c r="X238" s="17">
        <v>20</v>
      </c>
      <c r="Y238" s="18">
        <v>22.66</v>
      </c>
      <c r="Z238" s="17">
        <v>20.58</v>
      </c>
      <c r="AA238" s="17">
        <v>18.25</v>
      </c>
      <c r="AB238" s="17">
        <v>18.34</v>
      </c>
      <c r="AC238" s="17">
        <v>18.75</v>
      </c>
      <c r="AD238" s="17">
        <v>20.100000000000001</v>
      </c>
      <c r="AE238" s="17">
        <v>18.88</v>
      </c>
      <c r="AF238" s="17">
        <v>1.8833333333333333</v>
      </c>
      <c r="AG238" s="17">
        <v>1.9333333333333333</v>
      </c>
      <c r="AH238" s="17">
        <v>76.476666666666674</v>
      </c>
      <c r="AI238" s="17">
        <v>95.83</v>
      </c>
      <c r="AJ238" s="17">
        <v>90.83</v>
      </c>
      <c r="AK238" s="19">
        <v>43757</v>
      </c>
      <c r="AL238" s="1">
        <v>4.1957259999999996</v>
      </c>
      <c r="AM238" s="1">
        <v>25.3</v>
      </c>
      <c r="AN238" s="1">
        <v>61.7</v>
      </c>
      <c r="AO238" s="1">
        <v>6.9</v>
      </c>
      <c r="AP238" s="1">
        <v>167</v>
      </c>
      <c r="AQ238" s="40">
        <v>8.3000000000000007</v>
      </c>
      <c r="AR238" s="40">
        <v>8.1999999999999993</v>
      </c>
      <c r="AS238" s="40">
        <v>3.4</v>
      </c>
      <c r="AT238" s="40">
        <v>73.099999999999994</v>
      </c>
      <c r="AU238" s="40">
        <v>1.28</v>
      </c>
      <c r="AV238" s="40">
        <v>60</v>
      </c>
      <c r="AW238" s="40">
        <v>10.130000000000001</v>
      </c>
      <c r="AX238" s="70" t="s">
        <v>435</v>
      </c>
      <c r="AY238" s="70" t="s">
        <v>435</v>
      </c>
      <c r="AZ238" s="70" t="s">
        <v>435</v>
      </c>
      <c r="BA238" s="70" t="s">
        <v>435</v>
      </c>
      <c r="BB238" s="70" t="s">
        <v>435</v>
      </c>
      <c r="BC238" s="70" t="s">
        <v>435</v>
      </c>
      <c r="BD238" s="70" t="s">
        <v>435</v>
      </c>
      <c r="BE238" s="70" t="s">
        <v>435</v>
      </c>
      <c r="BF238" s="70" t="s">
        <v>435</v>
      </c>
      <c r="BG238" s="70" t="s">
        <v>435</v>
      </c>
      <c r="BH238" s="70" t="s">
        <v>435</v>
      </c>
    </row>
    <row r="239" spans="1:60" x14ac:dyDescent="0.25">
      <c r="A239" s="15" t="s">
        <v>295</v>
      </c>
      <c r="B239" s="15">
        <v>2019</v>
      </c>
      <c r="C239" s="6" t="s">
        <v>297</v>
      </c>
      <c r="D239" s="6">
        <v>4</v>
      </c>
      <c r="E239" s="1">
        <v>2</v>
      </c>
      <c r="F239" s="5">
        <v>2</v>
      </c>
      <c r="G239" s="16">
        <v>2</v>
      </c>
      <c r="H239" s="6">
        <v>23</v>
      </c>
      <c r="I239" s="4">
        <v>33</v>
      </c>
      <c r="J239" s="6">
        <v>42202</v>
      </c>
      <c r="K239" s="6" t="s">
        <v>249</v>
      </c>
      <c r="L239" s="6" t="s">
        <v>16</v>
      </c>
      <c r="M239" s="6" t="s">
        <v>22</v>
      </c>
      <c r="N239" s="9">
        <v>43626</v>
      </c>
      <c r="O239" s="6">
        <v>60</v>
      </c>
      <c r="P239" s="9">
        <v>43684</v>
      </c>
      <c r="Q239" s="9">
        <v>43686</v>
      </c>
      <c r="R239" s="6">
        <v>58</v>
      </c>
      <c r="S239" s="6">
        <v>60</v>
      </c>
      <c r="T239" s="6">
        <v>215</v>
      </c>
      <c r="U239" s="6">
        <v>105</v>
      </c>
      <c r="V239" s="1">
        <v>17.86</v>
      </c>
      <c r="W239" s="17">
        <v>18.03</v>
      </c>
      <c r="X239" s="17">
        <v>22.74</v>
      </c>
      <c r="Y239" s="18">
        <v>21.13</v>
      </c>
      <c r="Z239" s="17">
        <v>18.989999999999998</v>
      </c>
      <c r="AA239" s="17">
        <v>16.78</v>
      </c>
      <c r="AB239" s="17">
        <v>16.82</v>
      </c>
      <c r="AC239" s="17">
        <v>20.23</v>
      </c>
      <c r="AD239" s="17">
        <v>19.72</v>
      </c>
      <c r="AE239" s="17">
        <v>17.02</v>
      </c>
      <c r="AF239" s="17">
        <v>1.9266666666666665</v>
      </c>
      <c r="AG239" s="17">
        <v>1.9533333333333334</v>
      </c>
      <c r="AH239" s="17">
        <v>83.256666666666661</v>
      </c>
      <c r="AI239" s="17">
        <v>88.83</v>
      </c>
      <c r="AJ239" s="17">
        <v>82.83</v>
      </c>
      <c r="AK239" s="19">
        <v>43757</v>
      </c>
      <c r="AL239" s="1">
        <v>5.8105135199999998</v>
      </c>
      <c r="AM239" s="1">
        <v>30.4</v>
      </c>
      <c r="AN239" s="1">
        <v>51.6</v>
      </c>
      <c r="AO239" s="1">
        <v>8.6999999999999993</v>
      </c>
      <c r="AP239" s="1">
        <v>170</v>
      </c>
      <c r="AQ239" s="40">
        <v>8.1999999999999993</v>
      </c>
      <c r="AR239" s="40">
        <v>7.6</v>
      </c>
      <c r="AS239" s="40">
        <v>3.1</v>
      </c>
      <c r="AT239" s="40">
        <v>73.5</v>
      </c>
      <c r="AU239" s="40">
        <v>1.248</v>
      </c>
      <c r="AV239" s="40">
        <v>58.7</v>
      </c>
      <c r="AW239" s="40">
        <v>9.99</v>
      </c>
      <c r="AX239" s="70" t="s">
        <v>435</v>
      </c>
      <c r="AY239" s="70" t="s">
        <v>435</v>
      </c>
      <c r="AZ239" s="70" t="s">
        <v>435</v>
      </c>
      <c r="BA239" s="70" t="s">
        <v>435</v>
      </c>
      <c r="BB239" s="70" t="s">
        <v>435</v>
      </c>
      <c r="BC239" s="70" t="s">
        <v>435</v>
      </c>
      <c r="BD239" s="70" t="s">
        <v>435</v>
      </c>
      <c r="BE239" s="70" t="s">
        <v>435</v>
      </c>
      <c r="BF239" s="70" t="s">
        <v>435</v>
      </c>
      <c r="BG239" s="70" t="s">
        <v>435</v>
      </c>
      <c r="BH239" s="70" t="s">
        <v>435</v>
      </c>
    </row>
    <row r="240" spans="1:60" x14ac:dyDescent="0.25">
      <c r="A240" s="15" t="s">
        <v>295</v>
      </c>
      <c r="B240" s="15">
        <v>2019</v>
      </c>
      <c r="C240" s="6" t="s">
        <v>297</v>
      </c>
      <c r="D240" s="6">
        <v>4</v>
      </c>
      <c r="E240" s="1">
        <v>2</v>
      </c>
      <c r="F240" s="5">
        <v>2</v>
      </c>
      <c r="G240" s="16">
        <v>7</v>
      </c>
      <c r="H240" s="6">
        <v>23</v>
      </c>
      <c r="I240" s="4">
        <v>37</v>
      </c>
      <c r="J240" s="6">
        <v>42207</v>
      </c>
      <c r="K240" s="6" t="s">
        <v>254</v>
      </c>
      <c r="L240" s="6" t="s">
        <v>15</v>
      </c>
      <c r="M240" s="6" t="s">
        <v>22</v>
      </c>
      <c r="N240" s="9">
        <v>43626</v>
      </c>
      <c r="O240" s="6">
        <v>65</v>
      </c>
      <c r="P240" s="9">
        <v>43681</v>
      </c>
      <c r="Q240" s="9">
        <v>43683</v>
      </c>
      <c r="R240" s="6">
        <v>55</v>
      </c>
      <c r="S240" s="6">
        <v>57</v>
      </c>
      <c r="T240" s="6">
        <v>238</v>
      </c>
      <c r="U240" s="6">
        <v>95</v>
      </c>
      <c r="V240" s="1">
        <v>19.920000000000002</v>
      </c>
      <c r="W240" s="17">
        <v>21.73</v>
      </c>
      <c r="X240" s="17">
        <v>21.58</v>
      </c>
      <c r="Y240" s="18">
        <v>18.940000000000001</v>
      </c>
      <c r="Z240" s="17">
        <v>18.5</v>
      </c>
      <c r="AA240" s="17">
        <v>19.28</v>
      </c>
      <c r="AB240" s="17">
        <v>20.71</v>
      </c>
      <c r="AC240" s="17">
        <v>20.100000000000001</v>
      </c>
      <c r="AD240" s="17">
        <v>18.5</v>
      </c>
      <c r="AE240" s="17">
        <v>16.53</v>
      </c>
      <c r="AF240" s="17">
        <v>1.9333333333333333</v>
      </c>
      <c r="AG240" s="17">
        <v>1.96</v>
      </c>
      <c r="AH240" s="17">
        <v>86.05</v>
      </c>
      <c r="AI240" s="17">
        <v>91.17</v>
      </c>
      <c r="AJ240" s="17">
        <v>86.67</v>
      </c>
      <c r="AK240" s="19">
        <v>43757</v>
      </c>
      <c r="AL240" s="1">
        <v>5.4204243999999999</v>
      </c>
      <c r="AM240" s="1">
        <v>26.4</v>
      </c>
      <c r="AN240" s="1">
        <v>59.2</v>
      </c>
      <c r="AO240" s="1">
        <v>7.5</v>
      </c>
      <c r="AP240" s="1">
        <v>215</v>
      </c>
      <c r="AQ240" s="40">
        <v>7.9</v>
      </c>
      <c r="AR240" s="40">
        <v>8.1999999999999993</v>
      </c>
      <c r="AS240" s="40">
        <v>3.6</v>
      </c>
      <c r="AT240" s="40">
        <v>72.5</v>
      </c>
      <c r="AU240" s="40">
        <v>1.2729999999999999</v>
      </c>
      <c r="AV240" s="40">
        <v>59.5</v>
      </c>
      <c r="AW240" s="40">
        <v>10.029999999999999</v>
      </c>
      <c r="AX240" s="70" t="s">
        <v>435</v>
      </c>
      <c r="AY240" s="70" t="s">
        <v>435</v>
      </c>
      <c r="AZ240" s="70" t="s">
        <v>435</v>
      </c>
      <c r="BA240" s="70" t="s">
        <v>435</v>
      </c>
      <c r="BB240" s="70" t="s">
        <v>435</v>
      </c>
      <c r="BC240" s="70" t="s">
        <v>435</v>
      </c>
      <c r="BD240" s="70" t="s">
        <v>435</v>
      </c>
      <c r="BE240" s="70" t="s">
        <v>435</v>
      </c>
      <c r="BF240" s="70" t="s">
        <v>435</v>
      </c>
      <c r="BG240" s="70" t="s">
        <v>435</v>
      </c>
      <c r="BH240" s="70" t="s">
        <v>435</v>
      </c>
    </row>
    <row r="241" spans="1:60" x14ac:dyDescent="0.25">
      <c r="A241" s="15" t="s">
        <v>295</v>
      </c>
      <c r="B241" s="15">
        <v>2019</v>
      </c>
      <c r="C241" s="6" t="s">
        <v>297</v>
      </c>
      <c r="D241" s="6">
        <v>4</v>
      </c>
      <c r="E241" s="1">
        <v>2</v>
      </c>
      <c r="F241" s="5">
        <v>2</v>
      </c>
      <c r="G241" s="16">
        <v>4</v>
      </c>
      <c r="H241" s="6">
        <v>23</v>
      </c>
      <c r="I241" s="4">
        <v>41</v>
      </c>
      <c r="J241" s="6">
        <v>42204</v>
      </c>
      <c r="K241" s="6" t="s">
        <v>251</v>
      </c>
      <c r="L241" s="6" t="s">
        <v>17</v>
      </c>
      <c r="M241" s="6" t="s">
        <v>22</v>
      </c>
      <c r="N241" s="9">
        <v>43626</v>
      </c>
      <c r="O241" s="6">
        <v>64</v>
      </c>
      <c r="P241" s="9">
        <v>43686</v>
      </c>
      <c r="Q241" s="9">
        <v>43688</v>
      </c>
      <c r="R241" s="6">
        <v>60</v>
      </c>
      <c r="S241" s="6">
        <v>62</v>
      </c>
      <c r="T241" s="6">
        <v>252</v>
      </c>
      <c r="U241" s="6">
        <v>121</v>
      </c>
      <c r="V241" s="1">
        <v>20.13</v>
      </c>
      <c r="W241" s="17">
        <v>16.920000000000002</v>
      </c>
      <c r="X241" s="17">
        <v>19.8</v>
      </c>
      <c r="Y241" s="18">
        <v>21.13</v>
      </c>
      <c r="Z241" s="17">
        <v>19.28</v>
      </c>
      <c r="AA241" s="17">
        <v>19.02</v>
      </c>
      <c r="AB241" s="17">
        <v>16.440000000000001</v>
      </c>
      <c r="AC241" s="17">
        <v>17.829999999999998</v>
      </c>
      <c r="AD241" s="17">
        <v>20.059999999999999</v>
      </c>
      <c r="AE241" s="17">
        <v>18.47</v>
      </c>
      <c r="AF241" s="17">
        <v>1.9066666666666667</v>
      </c>
      <c r="AG241" s="17">
        <v>1.9466666666666665</v>
      </c>
      <c r="AH241" s="17">
        <v>87.67</v>
      </c>
      <c r="AI241" s="17">
        <v>88.67</v>
      </c>
      <c r="AJ241" s="17">
        <v>82.67</v>
      </c>
      <c r="AK241" s="19">
        <v>43757</v>
      </c>
      <c r="AL241" s="1">
        <v>6.4954374399999999</v>
      </c>
      <c r="AM241" s="1">
        <v>27.1</v>
      </c>
      <c r="AN241" s="1">
        <v>54.7</v>
      </c>
      <c r="AO241" s="1">
        <v>6.8</v>
      </c>
      <c r="AP241" s="1">
        <v>218</v>
      </c>
      <c r="AQ241" s="40">
        <v>8.1999999999999993</v>
      </c>
      <c r="AR241" s="40">
        <v>8.1</v>
      </c>
      <c r="AS241" s="40">
        <v>3.2</v>
      </c>
      <c r="AT241" s="40">
        <v>72.900000000000006</v>
      </c>
      <c r="AU241" s="40">
        <v>1.2490000000000001</v>
      </c>
      <c r="AV241" s="40">
        <v>59.5</v>
      </c>
      <c r="AW241" s="40">
        <v>9.98</v>
      </c>
      <c r="AX241" s="70" t="s">
        <v>435</v>
      </c>
      <c r="AY241" s="70" t="s">
        <v>435</v>
      </c>
      <c r="AZ241" s="70" t="s">
        <v>435</v>
      </c>
      <c r="BA241" s="70" t="s">
        <v>435</v>
      </c>
      <c r="BB241" s="70" t="s">
        <v>435</v>
      </c>
      <c r="BC241" s="70" t="s">
        <v>435</v>
      </c>
      <c r="BD241" s="70" t="s">
        <v>435</v>
      </c>
      <c r="BE241" s="70" t="s">
        <v>435</v>
      </c>
      <c r="BF241" s="70" t="s">
        <v>435</v>
      </c>
      <c r="BG241" s="70" t="s">
        <v>435</v>
      </c>
      <c r="BH241" s="70" t="s">
        <v>435</v>
      </c>
    </row>
  </sheetData>
  <sortState xmlns:xlrd2="http://schemas.microsoft.com/office/spreadsheetml/2017/richdata2" ref="A2:AW241">
    <sortCondition ref="F2:F241"/>
    <sortCondition ref="H2:H241"/>
    <sortCondition ref="E2:E241"/>
    <sortCondition ref="I2:I241"/>
  </sortState>
  <conditionalFormatting sqref="E1:E2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41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241"/>
  <sheetViews>
    <sheetView tabSelected="1" workbookViewId="0">
      <pane xSplit="10" ySplit="1" topLeftCell="BH2" activePane="bottomRight" state="frozen"/>
      <selection pane="topRight" activeCell="K1" sqref="K1"/>
      <selection pane="bottomLeft" activeCell="A2" sqref="A2"/>
      <selection pane="bottomRight" activeCell="AL1" sqref="AL1:BX1048576"/>
    </sheetView>
  </sheetViews>
  <sheetFormatPr defaultColWidth="8.85546875" defaultRowHeight="15" x14ac:dyDescent="0.25"/>
  <cols>
    <col min="1" max="1" width="30.42578125" bestFit="1" customWidth="1"/>
    <col min="3" max="3" width="12.7109375" bestFit="1" customWidth="1"/>
    <col min="10" max="10" width="15.5703125" bestFit="1" customWidth="1"/>
    <col min="11" max="11" width="12.7109375" bestFit="1" customWidth="1"/>
    <col min="12" max="12" width="15.42578125" bestFit="1" customWidth="1"/>
    <col min="13" max="13" width="15.42578125" customWidth="1"/>
    <col min="14" max="14" width="22.28515625" bestFit="1" customWidth="1"/>
    <col min="16" max="16" width="10.7109375" bestFit="1" customWidth="1"/>
    <col min="18" max="18" width="12.7109375" bestFit="1" customWidth="1"/>
    <col min="19" max="19" width="11.28515625" bestFit="1" customWidth="1"/>
    <col min="31" max="31" width="12" bestFit="1" customWidth="1"/>
    <col min="36" max="36" width="15.7109375" bestFit="1" customWidth="1"/>
    <col min="37" max="44" width="15.7109375" customWidth="1"/>
    <col min="49" max="49" width="7" bestFit="1" customWidth="1"/>
    <col min="52" max="54" width="9.140625"/>
    <col min="55" max="55" width="9" bestFit="1" customWidth="1"/>
    <col min="56" max="62" width="9.140625"/>
  </cols>
  <sheetData>
    <row r="1" spans="1:79" ht="16.5" x14ac:dyDescent="0.3">
      <c r="A1" s="8" t="s">
        <v>4</v>
      </c>
      <c r="B1" s="8" t="s">
        <v>284</v>
      </c>
      <c r="C1" s="8" t="s">
        <v>628</v>
      </c>
      <c r="D1" s="8" t="s">
        <v>0</v>
      </c>
      <c r="E1" s="2" t="s">
        <v>8</v>
      </c>
      <c r="F1" s="8" t="s">
        <v>10</v>
      </c>
      <c r="G1" s="8" t="s">
        <v>2</v>
      </c>
      <c r="H1" s="8" t="s">
        <v>5</v>
      </c>
      <c r="I1" s="8" t="s">
        <v>6</v>
      </c>
      <c r="J1" s="13" t="s">
        <v>7</v>
      </c>
      <c r="K1" s="14" t="s">
        <v>9</v>
      </c>
      <c r="L1" s="8" t="s">
        <v>11</v>
      </c>
      <c r="M1" s="8" t="s">
        <v>580</v>
      </c>
      <c r="N1" s="8" t="s">
        <v>3</v>
      </c>
      <c r="O1" s="8" t="s">
        <v>282</v>
      </c>
      <c r="P1" s="8" t="s">
        <v>289</v>
      </c>
      <c r="Q1" s="8" t="s">
        <v>281</v>
      </c>
      <c r="R1" s="8" t="s">
        <v>20</v>
      </c>
      <c r="S1" s="8" t="s">
        <v>19</v>
      </c>
      <c r="T1" s="8" t="s">
        <v>279</v>
      </c>
      <c r="U1" s="8" t="s">
        <v>280</v>
      </c>
      <c r="V1" s="8" t="s">
        <v>23</v>
      </c>
      <c r="W1" s="8" t="s">
        <v>24</v>
      </c>
      <c r="X1" s="8" t="s">
        <v>292</v>
      </c>
      <c r="Y1" s="8" t="s">
        <v>293</v>
      </c>
      <c r="Z1" s="8" t="s">
        <v>283</v>
      </c>
      <c r="AA1" s="8" t="s">
        <v>275</v>
      </c>
      <c r="AB1" s="8" t="s">
        <v>276</v>
      </c>
      <c r="AC1" s="8" t="s">
        <v>277</v>
      </c>
      <c r="AD1" s="8" t="s">
        <v>278</v>
      </c>
      <c r="AE1" s="8" t="s">
        <v>291</v>
      </c>
      <c r="AF1" s="8" t="s">
        <v>285</v>
      </c>
      <c r="AG1" s="8" t="s">
        <v>287</v>
      </c>
      <c r="AH1" s="8" t="s">
        <v>286</v>
      </c>
      <c r="AI1" s="8" t="s">
        <v>288</v>
      </c>
      <c r="AJ1" s="12" t="s">
        <v>294</v>
      </c>
      <c r="AK1" s="12" t="s">
        <v>630</v>
      </c>
      <c r="AL1" s="8" t="s">
        <v>621</v>
      </c>
      <c r="AM1" s="8" t="s">
        <v>622</v>
      </c>
      <c r="AN1" s="8" t="s">
        <v>623</v>
      </c>
      <c r="AO1" s="8" t="s">
        <v>624</v>
      </c>
      <c r="AP1" s="8" t="s">
        <v>625</v>
      </c>
      <c r="AQ1" s="8" t="s">
        <v>626</v>
      </c>
      <c r="AR1" s="8" t="s">
        <v>627</v>
      </c>
      <c r="AS1" s="8" t="s">
        <v>424</v>
      </c>
      <c r="AT1" s="8" t="s">
        <v>426</v>
      </c>
      <c r="AU1" s="8" t="s">
        <v>428</v>
      </c>
      <c r="AV1" s="8" t="s">
        <v>430</v>
      </c>
      <c r="AW1" s="8" t="s">
        <v>279</v>
      </c>
      <c r="AX1" s="8" t="s">
        <v>433</v>
      </c>
      <c r="AY1" s="12" t="s">
        <v>436</v>
      </c>
      <c r="AZ1" s="74" t="s">
        <v>554</v>
      </c>
      <c r="BA1" s="74" t="s">
        <v>443</v>
      </c>
      <c r="BB1" s="74" t="s">
        <v>555</v>
      </c>
      <c r="BC1" s="74" t="s">
        <v>556</v>
      </c>
      <c r="BD1" s="74" t="s">
        <v>557</v>
      </c>
      <c r="BE1" s="74" t="s">
        <v>558</v>
      </c>
      <c r="BF1" s="74" t="s">
        <v>559</v>
      </c>
      <c r="BG1" s="74" t="s">
        <v>560</v>
      </c>
      <c r="BH1" s="74" t="s">
        <v>561</v>
      </c>
      <c r="BI1" s="74" t="s">
        <v>562</v>
      </c>
      <c r="BJ1" s="74" t="s">
        <v>563</v>
      </c>
      <c r="BK1" s="74" t="s">
        <v>613</v>
      </c>
      <c r="BL1" s="74" t="s">
        <v>614</v>
      </c>
      <c r="BM1" s="74" t="s">
        <v>615</v>
      </c>
      <c r="BN1" s="74" t="s">
        <v>616</v>
      </c>
      <c r="BO1" s="74" t="s">
        <v>617</v>
      </c>
      <c r="BP1" s="74" t="s">
        <v>618</v>
      </c>
      <c r="BQ1" s="80" t="s">
        <v>585</v>
      </c>
      <c r="BR1" s="81" t="s">
        <v>587</v>
      </c>
      <c r="BS1" s="81" t="s">
        <v>588</v>
      </c>
      <c r="BT1" s="81" t="s">
        <v>589</v>
      </c>
      <c r="BU1" s="81" t="s">
        <v>590</v>
      </c>
      <c r="BV1" s="81" t="s">
        <v>591</v>
      </c>
      <c r="BW1" s="81" t="s">
        <v>592</v>
      </c>
      <c r="BX1" s="81" t="s">
        <v>593</v>
      </c>
    </row>
    <row r="2" spans="1:79" ht="15.75" x14ac:dyDescent="0.25">
      <c r="A2" s="15" t="s">
        <v>295</v>
      </c>
      <c r="B2" s="15">
        <v>2019</v>
      </c>
      <c r="C2" s="15" t="s">
        <v>629</v>
      </c>
      <c r="D2" s="6">
        <v>4</v>
      </c>
      <c r="E2" s="4">
        <v>41</v>
      </c>
      <c r="F2" s="6" t="s">
        <v>35</v>
      </c>
      <c r="G2" s="6">
        <v>1</v>
      </c>
      <c r="H2" s="1">
        <v>1</v>
      </c>
      <c r="I2" s="7">
        <v>1</v>
      </c>
      <c r="J2" s="38">
        <v>17.460999999999999</v>
      </c>
      <c r="K2" s="6">
        <v>11110</v>
      </c>
      <c r="L2" s="6">
        <v>17.460999999999999</v>
      </c>
      <c r="M2" s="6" t="s">
        <v>406</v>
      </c>
      <c r="N2" s="6" t="s">
        <v>21</v>
      </c>
      <c r="O2" s="9">
        <v>43626</v>
      </c>
      <c r="P2" s="19">
        <v>43757</v>
      </c>
      <c r="Q2" s="6">
        <v>63</v>
      </c>
      <c r="R2" s="9">
        <v>43681</v>
      </c>
      <c r="S2" s="9">
        <v>43682</v>
      </c>
      <c r="T2" s="6">
        <v>55</v>
      </c>
      <c r="U2" s="6">
        <v>56</v>
      </c>
      <c r="V2" s="6">
        <v>256</v>
      </c>
      <c r="W2" s="6">
        <v>129</v>
      </c>
      <c r="X2" s="17">
        <v>22.48</v>
      </c>
      <c r="Y2" s="17">
        <v>20.2</v>
      </c>
      <c r="Z2" s="17">
        <v>1.9033333333333333</v>
      </c>
      <c r="AA2" s="17">
        <v>1.9233333333333333</v>
      </c>
      <c r="AB2" s="17">
        <v>82.943333333333328</v>
      </c>
      <c r="AC2" s="17">
        <v>113.17</v>
      </c>
      <c r="AD2" s="17">
        <v>107.83</v>
      </c>
      <c r="AE2" s="1">
        <v>7.1032507200000001</v>
      </c>
      <c r="AF2" s="1">
        <v>23.9</v>
      </c>
      <c r="AG2" s="1">
        <v>53.9</v>
      </c>
      <c r="AH2" s="1">
        <v>6.4</v>
      </c>
      <c r="AI2" s="1">
        <v>237</v>
      </c>
      <c r="AJ2" s="1">
        <v>125.92176781879111</v>
      </c>
      <c r="AK2" s="1" t="str">
        <f>C2&amp;F2</f>
        <v>UIUC20194041</v>
      </c>
      <c r="AL2" s="1" t="s">
        <v>290</v>
      </c>
      <c r="AM2" s="1" t="s">
        <v>290</v>
      </c>
      <c r="AN2" s="1" t="s">
        <v>290</v>
      </c>
      <c r="AO2" s="1" t="s">
        <v>290</v>
      </c>
      <c r="AP2" s="1" t="s">
        <v>290</v>
      </c>
      <c r="AQ2" s="1" t="s">
        <v>290</v>
      </c>
      <c r="AR2" s="1" t="s">
        <v>290</v>
      </c>
      <c r="AS2" s="40">
        <v>8.3000000000000007</v>
      </c>
      <c r="AT2" s="40">
        <v>7.8</v>
      </c>
      <c r="AU2" s="40">
        <v>3.4</v>
      </c>
      <c r="AV2" s="40">
        <v>73.099999999999994</v>
      </c>
      <c r="AW2" s="40">
        <v>1.246</v>
      </c>
      <c r="AX2" s="40" t="s">
        <v>290</v>
      </c>
      <c r="AY2" s="40">
        <v>10.06</v>
      </c>
      <c r="AZ2" s="70" t="s">
        <v>459</v>
      </c>
      <c r="BA2" s="71" t="s">
        <v>450</v>
      </c>
      <c r="BB2" s="72">
        <v>3.37</v>
      </c>
      <c r="BC2" s="73">
        <v>84</v>
      </c>
      <c r="BD2" s="72">
        <v>9</v>
      </c>
      <c r="BE2" s="73">
        <v>40</v>
      </c>
      <c r="BF2" s="73">
        <v>2316</v>
      </c>
      <c r="BG2" s="73">
        <v>461</v>
      </c>
      <c r="BH2" s="73">
        <v>239</v>
      </c>
      <c r="BI2" s="73">
        <v>23</v>
      </c>
      <c r="BJ2" s="73">
        <v>31</v>
      </c>
      <c r="BK2" s="73" t="s">
        <v>290</v>
      </c>
      <c r="BL2" s="73" t="s">
        <v>290</v>
      </c>
      <c r="BM2" s="73" t="s">
        <v>290</v>
      </c>
      <c r="BN2" s="73" t="s">
        <v>290</v>
      </c>
      <c r="BO2" s="73" t="s">
        <v>290</v>
      </c>
      <c r="BP2" s="73" t="s">
        <v>290</v>
      </c>
      <c r="BQ2" s="17">
        <v>0.23953703508197749</v>
      </c>
      <c r="BR2" s="17">
        <v>18.45</v>
      </c>
      <c r="BS2" s="82">
        <v>7.9629850746268688E-2</v>
      </c>
      <c r="BT2" s="82">
        <v>1.0892577114427864</v>
      </c>
      <c r="BU2" s="17">
        <v>13.679012345679011</v>
      </c>
      <c r="BV2" s="17">
        <v>26.754999999999995</v>
      </c>
      <c r="BW2" s="83">
        <v>489.31200000000013</v>
      </c>
      <c r="BX2" s="17">
        <v>10.364645224999997</v>
      </c>
    </row>
    <row r="3" spans="1:79" ht="15.75" x14ac:dyDescent="0.25">
      <c r="A3" s="15" t="s">
        <v>295</v>
      </c>
      <c r="B3" s="15">
        <v>2019</v>
      </c>
      <c r="C3" s="15" t="s">
        <v>629</v>
      </c>
      <c r="D3" s="6">
        <v>12</v>
      </c>
      <c r="E3" s="4">
        <v>37</v>
      </c>
      <c r="F3" s="6" t="s">
        <v>41</v>
      </c>
      <c r="G3" s="6">
        <v>2</v>
      </c>
      <c r="H3" s="1">
        <v>1</v>
      </c>
      <c r="I3" s="3">
        <v>1</v>
      </c>
      <c r="J3" s="38">
        <v>17.460999999999999</v>
      </c>
      <c r="K3" s="6">
        <v>21110</v>
      </c>
      <c r="L3" s="6">
        <v>17.460999999999999</v>
      </c>
      <c r="M3" s="6" t="s">
        <v>406</v>
      </c>
      <c r="N3" s="6" t="s">
        <v>21</v>
      </c>
      <c r="O3" s="9">
        <v>43626</v>
      </c>
      <c r="P3" s="19">
        <v>43757</v>
      </c>
      <c r="Q3" s="6">
        <v>63</v>
      </c>
      <c r="R3" s="9">
        <v>43682</v>
      </c>
      <c r="S3" s="9">
        <v>43683</v>
      </c>
      <c r="T3" s="6">
        <v>56</v>
      </c>
      <c r="U3" s="6">
        <v>57</v>
      </c>
      <c r="V3" s="6">
        <v>253</v>
      </c>
      <c r="W3" s="6">
        <v>131</v>
      </c>
      <c r="X3" s="17">
        <v>23.46</v>
      </c>
      <c r="Y3" s="17">
        <v>21.04</v>
      </c>
      <c r="Z3" s="17">
        <v>1.9233333333333333</v>
      </c>
      <c r="AA3" s="17">
        <v>1.9533333333333334</v>
      </c>
      <c r="AB3" s="17">
        <v>91.646666666666661</v>
      </c>
      <c r="AC3" s="17">
        <v>95.5</v>
      </c>
      <c r="AD3" s="17">
        <v>87.17</v>
      </c>
      <c r="AE3" s="1">
        <v>7.8471416000000005</v>
      </c>
      <c r="AF3" s="1">
        <v>25.4</v>
      </c>
      <c r="AG3" s="1">
        <v>53.7</v>
      </c>
      <c r="AH3" s="1">
        <v>6.7</v>
      </c>
      <c r="AI3" s="1">
        <v>204</v>
      </c>
      <c r="AJ3" s="1">
        <v>136.36701314863939</v>
      </c>
      <c r="AK3" s="1" t="str">
        <f t="shared" ref="AK3:AK66" si="0">C3&amp;F3</f>
        <v>UIUC201912037</v>
      </c>
      <c r="AL3" s="1" t="s">
        <v>290</v>
      </c>
      <c r="AM3" s="1" t="s">
        <v>290</v>
      </c>
      <c r="AN3" s="1" t="s">
        <v>290</v>
      </c>
      <c r="AO3" s="1" t="s">
        <v>290</v>
      </c>
      <c r="AP3" s="1" t="s">
        <v>290</v>
      </c>
      <c r="AQ3" s="1" t="s">
        <v>290</v>
      </c>
      <c r="AR3" s="1" t="s">
        <v>290</v>
      </c>
      <c r="AS3" s="40">
        <v>8</v>
      </c>
      <c r="AT3" s="40">
        <v>8.4</v>
      </c>
      <c r="AU3" s="40">
        <v>3.3</v>
      </c>
      <c r="AV3" s="40">
        <v>72.5</v>
      </c>
      <c r="AW3" s="40">
        <v>1.24</v>
      </c>
      <c r="AX3" s="40">
        <v>58.6</v>
      </c>
      <c r="AY3" s="40">
        <v>9.8699999999999992</v>
      </c>
      <c r="AZ3" s="70" t="s">
        <v>494</v>
      </c>
      <c r="BA3" s="71" t="s">
        <v>450</v>
      </c>
      <c r="BB3" s="72">
        <v>3.48</v>
      </c>
      <c r="BC3" s="73">
        <v>85</v>
      </c>
      <c r="BD3" s="72">
        <v>9</v>
      </c>
      <c r="BE3" s="73">
        <v>38</v>
      </c>
      <c r="BF3" s="73">
        <v>3097</v>
      </c>
      <c r="BG3" s="73">
        <v>645</v>
      </c>
      <c r="BH3" s="73">
        <v>160</v>
      </c>
      <c r="BI3" s="73">
        <v>23</v>
      </c>
      <c r="BJ3" s="73">
        <v>23</v>
      </c>
      <c r="BK3" s="73" t="s">
        <v>290</v>
      </c>
      <c r="BL3" s="73" t="s">
        <v>290</v>
      </c>
      <c r="BM3" s="73" t="s">
        <v>290</v>
      </c>
      <c r="BN3" s="73" t="s">
        <v>290</v>
      </c>
      <c r="BO3" s="73" t="s">
        <v>290</v>
      </c>
      <c r="BP3" s="73" t="s">
        <v>290</v>
      </c>
      <c r="BQ3" s="17">
        <v>0.23560584279824592</v>
      </c>
      <c r="BR3" s="17">
        <v>18.36</v>
      </c>
      <c r="BS3" s="82">
        <v>9.4408142999006905E-2</v>
      </c>
      <c r="BT3" s="82">
        <v>1.1450248262164842</v>
      </c>
      <c r="BU3" s="17">
        <v>12.128454070201645</v>
      </c>
      <c r="BV3" s="17">
        <v>25.634999999999998</v>
      </c>
      <c r="BW3" s="83">
        <v>489.31200000000013</v>
      </c>
      <c r="BX3" s="17">
        <v>11.707215849999997</v>
      </c>
    </row>
    <row r="4" spans="1:79" ht="15.75" x14ac:dyDescent="0.25">
      <c r="A4" s="15" t="s">
        <v>295</v>
      </c>
      <c r="B4" s="15">
        <v>2019</v>
      </c>
      <c r="C4" s="15" t="s">
        <v>629</v>
      </c>
      <c r="D4" s="6">
        <v>15</v>
      </c>
      <c r="E4" s="4">
        <v>13</v>
      </c>
      <c r="F4" s="6" t="s">
        <v>47</v>
      </c>
      <c r="G4" s="6">
        <v>3</v>
      </c>
      <c r="H4" s="1">
        <v>1</v>
      </c>
      <c r="I4" s="5">
        <v>1</v>
      </c>
      <c r="J4" s="38">
        <v>17.460999999999999</v>
      </c>
      <c r="K4" s="6">
        <v>31110</v>
      </c>
      <c r="L4" s="6">
        <v>17.460999999999999</v>
      </c>
      <c r="M4" s="6" t="s">
        <v>406</v>
      </c>
      <c r="N4" s="6" t="s">
        <v>21</v>
      </c>
      <c r="O4" s="9">
        <v>43626</v>
      </c>
      <c r="P4" s="19">
        <v>43757</v>
      </c>
      <c r="Q4" s="6">
        <v>61</v>
      </c>
      <c r="R4" s="9">
        <v>43682</v>
      </c>
      <c r="S4" s="9">
        <v>43683</v>
      </c>
      <c r="T4" s="6">
        <v>56</v>
      </c>
      <c r="U4" s="6">
        <v>57</v>
      </c>
      <c r="V4" s="6">
        <v>260</v>
      </c>
      <c r="W4" s="6">
        <v>136</v>
      </c>
      <c r="X4" s="17">
        <v>24.745999999999999</v>
      </c>
      <c r="Y4" s="17">
        <v>22.189999999999998</v>
      </c>
      <c r="Z4" s="17">
        <v>1.9333333333333333</v>
      </c>
      <c r="AA4" s="17">
        <v>1.9533333333333334</v>
      </c>
      <c r="AB4" s="17">
        <v>93.936666666666667</v>
      </c>
      <c r="AC4" s="17">
        <v>106.5</v>
      </c>
      <c r="AD4" s="17">
        <v>99.83</v>
      </c>
      <c r="AE4" s="1">
        <v>5.8059776000000003</v>
      </c>
      <c r="AF4" s="1">
        <v>23.9</v>
      </c>
      <c r="AG4" s="1">
        <v>53.1</v>
      </c>
      <c r="AH4" s="1">
        <v>6.6</v>
      </c>
      <c r="AI4" s="1">
        <v>63</v>
      </c>
      <c r="AJ4" s="1">
        <v>102.92456118011022</v>
      </c>
      <c r="AK4" s="1" t="str">
        <f t="shared" si="0"/>
        <v>UIUC201915013</v>
      </c>
      <c r="AL4" s="1" t="s">
        <v>290</v>
      </c>
      <c r="AM4" s="1" t="s">
        <v>290</v>
      </c>
      <c r="AN4" s="1" t="s">
        <v>290</v>
      </c>
      <c r="AO4" s="1" t="s">
        <v>290</v>
      </c>
      <c r="AP4" s="1" t="s">
        <v>290</v>
      </c>
      <c r="AQ4" s="1" t="s">
        <v>290</v>
      </c>
      <c r="AR4" s="1" t="s">
        <v>290</v>
      </c>
      <c r="AS4" s="40">
        <v>8</v>
      </c>
      <c r="AT4" s="40">
        <v>9</v>
      </c>
      <c r="AU4" s="40">
        <v>3.4</v>
      </c>
      <c r="AV4" s="40">
        <v>72</v>
      </c>
      <c r="AW4" s="40">
        <v>1.2609999999999999</v>
      </c>
      <c r="AX4" s="40" t="s">
        <v>290</v>
      </c>
      <c r="AY4" s="40">
        <v>9.9600000000000009</v>
      </c>
      <c r="AZ4" s="70" t="s">
        <v>508</v>
      </c>
      <c r="BA4" s="71" t="s">
        <v>445</v>
      </c>
      <c r="BB4" s="72">
        <v>3.2</v>
      </c>
      <c r="BC4" s="73">
        <v>82</v>
      </c>
      <c r="BD4" s="72">
        <v>7</v>
      </c>
      <c r="BE4" s="73">
        <v>40</v>
      </c>
      <c r="BF4" s="73">
        <v>2771</v>
      </c>
      <c r="BG4" s="73">
        <v>608</v>
      </c>
      <c r="BH4" s="73">
        <v>131</v>
      </c>
      <c r="BI4" s="73">
        <v>17</v>
      </c>
      <c r="BJ4" s="73">
        <v>31</v>
      </c>
      <c r="BK4" s="73" t="s">
        <v>290</v>
      </c>
      <c r="BL4" s="73" t="s">
        <v>290</v>
      </c>
      <c r="BM4" s="73" t="s">
        <v>290</v>
      </c>
      <c r="BN4" s="73" t="s">
        <v>290</v>
      </c>
      <c r="BO4" s="73" t="s">
        <v>290</v>
      </c>
      <c r="BP4" s="73" t="s">
        <v>290</v>
      </c>
      <c r="BQ4" s="17">
        <v>0.21399891439504468</v>
      </c>
      <c r="BR4" s="17">
        <v>20.83</v>
      </c>
      <c r="BS4" s="82">
        <v>7.2395209580838324E-2</v>
      </c>
      <c r="BT4" s="82">
        <v>0.97768562874251497</v>
      </c>
      <c r="BU4" s="17">
        <v>13.504838709677419</v>
      </c>
      <c r="BV4" s="17">
        <v>11.195</v>
      </c>
      <c r="BW4" s="83">
        <v>508.96800000000019</v>
      </c>
      <c r="BX4" s="17">
        <v>10.203536749999998</v>
      </c>
    </row>
    <row r="5" spans="1:79" ht="15.75" x14ac:dyDescent="0.25">
      <c r="A5" s="15" t="s">
        <v>295</v>
      </c>
      <c r="B5" s="15">
        <v>2019</v>
      </c>
      <c r="C5" s="15" t="s">
        <v>629</v>
      </c>
      <c r="D5" s="6">
        <v>22</v>
      </c>
      <c r="E5" s="4">
        <v>21</v>
      </c>
      <c r="F5" s="6" t="s">
        <v>53</v>
      </c>
      <c r="G5" s="6">
        <v>4</v>
      </c>
      <c r="H5" s="1">
        <v>1</v>
      </c>
      <c r="I5" s="5">
        <v>1</v>
      </c>
      <c r="J5" s="38">
        <v>17.460999999999999</v>
      </c>
      <c r="K5" s="6">
        <v>41110</v>
      </c>
      <c r="L5" s="6">
        <v>17.460999999999999</v>
      </c>
      <c r="M5" s="6" t="s">
        <v>406</v>
      </c>
      <c r="N5" s="6" t="s">
        <v>21</v>
      </c>
      <c r="O5" s="9">
        <v>43626</v>
      </c>
      <c r="P5" s="19">
        <v>43757</v>
      </c>
      <c r="Q5" s="6">
        <v>59</v>
      </c>
      <c r="R5" s="9">
        <v>43685</v>
      </c>
      <c r="S5" s="9">
        <v>43686</v>
      </c>
      <c r="T5" s="6">
        <v>59</v>
      </c>
      <c r="U5" s="6">
        <v>60</v>
      </c>
      <c r="V5" s="6">
        <v>213</v>
      </c>
      <c r="W5" s="6">
        <v>96</v>
      </c>
      <c r="X5" s="17">
        <v>18.201999999999998</v>
      </c>
      <c r="Y5" s="17">
        <v>16.48</v>
      </c>
      <c r="Z5" s="17">
        <v>1.9633333333333334</v>
      </c>
      <c r="AA5" s="17">
        <v>1.9766666666666666</v>
      </c>
      <c r="AB5" s="17">
        <v>112.43666666666667</v>
      </c>
      <c r="AC5" s="17">
        <v>79</v>
      </c>
      <c r="AD5" s="17">
        <v>76.5</v>
      </c>
      <c r="AE5" s="1">
        <v>3.2477187199999999</v>
      </c>
      <c r="AF5" s="1">
        <v>24.8</v>
      </c>
      <c r="AG5" s="1">
        <v>51.7</v>
      </c>
      <c r="AH5" s="1">
        <v>6.6</v>
      </c>
      <c r="AI5" s="1">
        <v>118</v>
      </c>
      <c r="AJ5" s="1">
        <v>56.892531748243577</v>
      </c>
      <c r="AK5" s="1" t="str">
        <f t="shared" si="0"/>
        <v>UIUC201922021</v>
      </c>
      <c r="AL5" s="1" t="s">
        <v>290</v>
      </c>
      <c r="AM5" s="1" t="s">
        <v>290</v>
      </c>
      <c r="AN5" s="1" t="s">
        <v>290</v>
      </c>
      <c r="AO5" s="1" t="s">
        <v>290</v>
      </c>
      <c r="AP5" s="1" t="s">
        <v>290</v>
      </c>
      <c r="AQ5" s="1" t="s">
        <v>290</v>
      </c>
      <c r="AR5" s="1" t="s">
        <v>290</v>
      </c>
      <c r="AS5" s="40">
        <v>8.4</v>
      </c>
      <c r="AT5" s="40">
        <v>8.8000000000000007</v>
      </c>
      <c r="AU5" s="40">
        <v>3.5</v>
      </c>
      <c r="AV5" s="40">
        <v>72.3</v>
      </c>
      <c r="AW5" s="40">
        <v>1.2829999999999999</v>
      </c>
      <c r="AX5" s="40" t="s">
        <v>290</v>
      </c>
      <c r="AY5" s="40">
        <v>10.07</v>
      </c>
      <c r="AZ5" s="70" t="s">
        <v>539</v>
      </c>
      <c r="BA5" s="71" t="s">
        <v>445</v>
      </c>
      <c r="BB5" s="72">
        <v>3.63</v>
      </c>
      <c r="BC5" s="73">
        <v>86</v>
      </c>
      <c r="BD5" s="72">
        <v>7</v>
      </c>
      <c r="BE5" s="73">
        <v>35</v>
      </c>
      <c r="BF5" s="73">
        <v>3478</v>
      </c>
      <c r="BG5" s="73">
        <v>822</v>
      </c>
      <c r="BH5" s="73">
        <v>117</v>
      </c>
      <c r="BI5" s="73">
        <v>18</v>
      </c>
      <c r="BJ5" s="73">
        <v>20</v>
      </c>
      <c r="BK5" s="73" t="s">
        <v>290</v>
      </c>
      <c r="BL5" s="73" t="s">
        <v>290</v>
      </c>
      <c r="BM5" s="73" t="s">
        <v>290</v>
      </c>
      <c r="BN5" s="73" t="s">
        <v>290</v>
      </c>
      <c r="BO5" s="73" t="s">
        <v>290</v>
      </c>
      <c r="BP5" s="73" t="s">
        <v>290</v>
      </c>
      <c r="BQ5" s="17">
        <v>0.25645265731472627</v>
      </c>
      <c r="BR5" s="17">
        <v>15.03</v>
      </c>
      <c r="BS5" s="82">
        <v>8.5544731610337946E-2</v>
      </c>
      <c r="BT5" s="82">
        <v>1.3013320079522859</v>
      </c>
      <c r="BU5" s="17">
        <v>15.212298682284041</v>
      </c>
      <c r="BV5" s="17">
        <v>10.324999999999999</v>
      </c>
      <c r="BW5" s="83">
        <v>391.03200000000015</v>
      </c>
      <c r="BX5" s="17">
        <v>2.8999525499999987</v>
      </c>
    </row>
    <row r="6" spans="1:79" ht="15.75" x14ac:dyDescent="0.25">
      <c r="A6" s="15" t="s">
        <v>295</v>
      </c>
      <c r="B6" s="15">
        <v>2019</v>
      </c>
      <c r="C6" s="15" t="s">
        <v>629</v>
      </c>
      <c r="D6" s="6">
        <v>1</v>
      </c>
      <c r="E6" s="4">
        <v>13</v>
      </c>
      <c r="F6" s="6" t="s">
        <v>37</v>
      </c>
      <c r="G6" s="6">
        <v>1</v>
      </c>
      <c r="H6" s="1">
        <v>2</v>
      </c>
      <c r="I6" s="7">
        <v>1</v>
      </c>
      <c r="J6" s="38">
        <v>17.460999999999999</v>
      </c>
      <c r="K6" s="6">
        <v>12110</v>
      </c>
      <c r="L6" s="6">
        <v>17.460999999999999</v>
      </c>
      <c r="M6" s="6" t="s">
        <v>406</v>
      </c>
      <c r="N6" s="6" t="s">
        <v>21</v>
      </c>
      <c r="O6" s="9">
        <v>43626</v>
      </c>
      <c r="P6" s="19">
        <v>43757</v>
      </c>
      <c r="Q6" s="6">
        <v>53</v>
      </c>
      <c r="R6" s="9">
        <v>43680</v>
      </c>
      <c r="S6" s="9">
        <v>43681</v>
      </c>
      <c r="T6" s="6">
        <v>54</v>
      </c>
      <c r="U6" s="6">
        <v>55</v>
      </c>
      <c r="V6" s="6">
        <v>223</v>
      </c>
      <c r="W6" s="6">
        <v>120</v>
      </c>
      <c r="X6" s="17">
        <v>23.54</v>
      </c>
      <c r="Y6" s="17">
        <v>21.54</v>
      </c>
      <c r="Z6" s="17">
        <v>1.8866666666666667</v>
      </c>
      <c r="AA6" s="17">
        <v>1.95</v>
      </c>
      <c r="AB6" s="17">
        <v>89.36</v>
      </c>
      <c r="AC6" s="17">
        <v>113.5</v>
      </c>
      <c r="AD6" s="17">
        <v>107</v>
      </c>
      <c r="AE6" s="1">
        <v>5.7969057599999996</v>
      </c>
      <c r="AF6" s="1">
        <v>20.3</v>
      </c>
      <c r="AG6" s="1">
        <v>53.4</v>
      </c>
      <c r="AH6" s="1">
        <v>7.1</v>
      </c>
      <c r="AI6" s="1">
        <v>49</v>
      </c>
      <c r="AJ6" s="1">
        <v>107.62510120624603</v>
      </c>
      <c r="AK6" s="1" t="str">
        <f t="shared" si="0"/>
        <v>UIUC20191013</v>
      </c>
      <c r="AL6" s="1" t="s">
        <v>290</v>
      </c>
      <c r="AM6" s="1" t="s">
        <v>290</v>
      </c>
      <c r="AN6" s="1" t="s">
        <v>290</v>
      </c>
      <c r="AO6" s="1" t="s">
        <v>290</v>
      </c>
      <c r="AP6" s="1" t="s">
        <v>290</v>
      </c>
      <c r="AQ6" s="1" t="s">
        <v>290</v>
      </c>
      <c r="AR6" s="1" t="s">
        <v>290</v>
      </c>
      <c r="AS6" s="40" t="s">
        <v>290</v>
      </c>
      <c r="AT6" s="40" t="s">
        <v>290</v>
      </c>
      <c r="AU6" s="40" t="s">
        <v>290</v>
      </c>
      <c r="AV6" s="40" t="s">
        <v>290</v>
      </c>
      <c r="AW6" s="40" t="s">
        <v>290</v>
      </c>
      <c r="AX6" s="40" t="s">
        <v>290</v>
      </c>
      <c r="AY6" s="40" t="s">
        <v>290</v>
      </c>
      <c r="AZ6" s="70" t="s">
        <v>290</v>
      </c>
      <c r="BA6" s="70" t="s">
        <v>290</v>
      </c>
      <c r="BB6" s="70" t="s">
        <v>290</v>
      </c>
      <c r="BC6" s="70" t="s">
        <v>290</v>
      </c>
      <c r="BD6" s="70" t="s">
        <v>290</v>
      </c>
      <c r="BE6" s="70" t="s">
        <v>290</v>
      </c>
      <c r="BF6" s="70" t="s">
        <v>290</v>
      </c>
      <c r="BG6" s="70" t="s">
        <v>290</v>
      </c>
      <c r="BH6" s="70" t="s">
        <v>290</v>
      </c>
      <c r="BI6" s="70" t="s">
        <v>290</v>
      </c>
      <c r="BJ6" s="70" t="s">
        <v>290</v>
      </c>
      <c r="BK6" s="73" t="s">
        <v>290</v>
      </c>
      <c r="BL6" s="73" t="s">
        <v>290</v>
      </c>
      <c r="BM6" s="73" t="s">
        <v>290</v>
      </c>
      <c r="BN6" s="73" t="s">
        <v>290</v>
      </c>
      <c r="BO6" s="73" t="s">
        <v>290</v>
      </c>
      <c r="BP6" s="73" t="s">
        <v>290</v>
      </c>
      <c r="BQ6" s="17">
        <v>0.26760620915032685</v>
      </c>
      <c r="BR6" s="17">
        <v>20.25</v>
      </c>
      <c r="BS6" s="82">
        <v>4.2783084577114425E-2</v>
      </c>
      <c r="BT6" s="82">
        <v>0.66041393034825868</v>
      </c>
      <c r="BU6" s="17">
        <v>15.436332767402378</v>
      </c>
      <c r="BV6" s="17">
        <v>25.414999999999999</v>
      </c>
      <c r="BW6" s="83">
        <v>364.82400000000001</v>
      </c>
      <c r="BX6" s="17">
        <v>15.197899475</v>
      </c>
    </row>
    <row r="7" spans="1:79" ht="15.75" x14ac:dyDescent="0.25">
      <c r="A7" s="15" t="s">
        <v>295</v>
      </c>
      <c r="B7" s="15">
        <v>2019</v>
      </c>
      <c r="C7" s="15" t="s">
        <v>629</v>
      </c>
      <c r="D7" s="6">
        <v>7</v>
      </c>
      <c r="E7" s="4">
        <v>25</v>
      </c>
      <c r="F7" s="6" t="s">
        <v>43</v>
      </c>
      <c r="G7" s="6">
        <v>2</v>
      </c>
      <c r="H7" s="1">
        <v>2</v>
      </c>
      <c r="I7" s="3">
        <v>1</v>
      </c>
      <c r="J7" s="38">
        <v>17.460999999999999</v>
      </c>
      <c r="K7" s="6">
        <v>22110</v>
      </c>
      <c r="L7" s="6">
        <v>17.460999999999999</v>
      </c>
      <c r="M7" s="6" t="s">
        <v>406</v>
      </c>
      <c r="N7" s="6" t="s">
        <v>21</v>
      </c>
      <c r="O7" s="9">
        <v>43626</v>
      </c>
      <c r="P7" s="19">
        <v>43757</v>
      </c>
      <c r="Q7" s="6">
        <v>62</v>
      </c>
      <c r="R7" s="9">
        <v>43682</v>
      </c>
      <c r="S7" s="9">
        <v>43684</v>
      </c>
      <c r="T7" s="6">
        <v>56</v>
      </c>
      <c r="U7" s="6">
        <v>58</v>
      </c>
      <c r="V7" s="6">
        <v>248</v>
      </c>
      <c r="W7" s="6">
        <v>125</v>
      </c>
      <c r="X7" s="17">
        <v>22.02</v>
      </c>
      <c r="Y7" s="17">
        <v>20.399999999999999</v>
      </c>
      <c r="Z7" s="17">
        <v>1.93</v>
      </c>
      <c r="AA7" s="17">
        <v>1.95</v>
      </c>
      <c r="AB7" s="17">
        <v>95.79</v>
      </c>
      <c r="AC7" s="17">
        <v>110.33</v>
      </c>
      <c r="AD7" s="17">
        <v>102.67</v>
      </c>
      <c r="AE7" s="1">
        <v>7.7019921600000005</v>
      </c>
      <c r="AF7" s="1">
        <v>26.8</v>
      </c>
      <c r="AG7" s="1">
        <v>52.9</v>
      </c>
      <c r="AH7" s="1">
        <v>6.7</v>
      </c>
      <c r="AI7" s="1">
        <v>138</v>
      </c>
      <c r="AJ7" s="1">
        <v>131.33278824630574</v>
      </c>
      <c r="AK7" s="1" t="str">
        <f t="shared" si="0"/>
        <v>UIUC20197025</v>
      </c>
      <c r="AL7" s="1" t="s">
        <v>290</v>
      </c>
      <c r="AM7" s="1" t="s">
        <v>290</v>
      </c>
      <c r="AN7" s="1" t="s">
        <v>290</v>
      </c>
      <c r="AO7" s="1" t="s">
        <v>290</v>
      </c>
      <c r="AP7" s="1" t="s">
        <v>290</v>
      </c>
      <c r="AQ7" s="1" t="s">
        <v>290</v>
      </c>
      <c r="AR7" s="1" t="s">
        <v>290</v>
      </c>
      <c r="AS7" s="40">
        <v>8.3000000000000007</v>
      </c>
      <c r="AT7" s="40">
        <v>7.7</v>
      </c>
      <c r="AU7" s="40">
        <v>3.4</v>
      </c>
      <c r="AV7" s="40">
        <v>73.3</v>
      </c>
      <c r="AW7" s="40">
        <v>1.27</v>
      </c>
      <c r="AX7" s="40">
        <v>59.3</v>
      </c>
      <c r="AY7" s="40">
        <v>10.1</v>
      </c>
      <c r="AZ7" s="70" t="s">
        <v>478</v>
      </c>
      <c r="BA7" s="71" t="s">
        <v>445</v>
      </c>
      <c r="BB7" s="72">
        <v>4.29</v>
      </c>
      <c r="BC7" s="73">
        <v>93</v>
      </c>
      <c r="BD7" s="72">
        <v>8</v>
      </c>
      <c r="BE7" s="73">
        <v>26</v>
      </c>
      <c r="BF7" s="73">
        <v>3760</v>
      </c>
      <c r="BG7" s="73">
        <v>730</v>
      </c>
      <c r="BH7" s="73">
        <v>141</v>
      </c>
      <c r="BI7" s="73">
        <v>24</v>
      </c>
      <c r="BJ7" s="73">
        <v>13</v>
      </c>
      <c r="BK7" s="73" t="s">
        <v>290</v>
      </c>
      <c r="BL7" s="73" t="s">
        <v>290</v>
      </c>
      <c r="BM7" s="73" t="s">
        <v>290</v>
      </c>
      <c r="BN7" s="73" t="s">
        <v>290</v>
      </c>
      <c r="BO7" s="73" t="s">
        <v>290</v>
      </c>
      <c r="BP7" s="73" t="s">
        <v>290</v>
      </c>
      <c r="BQ7" s="17">
        <v>0.24836730852592914</v>
      </c>
      <c r="BR7" s="17">
        <v>18.619999999999997</v>
      </c>
      <c r="BS7" s="82">
        <v>0.10921428571428572</v>
      </c>
      <c r="BT7" s="82">
        <v>1.2392787698412697</v>
      </c>
      <c r="BU7" s="17">
        <v>11.34722222222222</v>
      </c>
      <c r="BV7" s="17">
        <v>27.22</v>
      </c>
      <c r="BW7" s="83">
        <v>515.52000000000021</v>
      </c>
      <c r="BX7" s="17">
        <v>9.1831830749999988</v>
      </c>
    </row>
    <row r="8" spans="1:79" ht="15.75" x14ac:dyDescent="0.25">
      <c r="A8" s="15" t="s">
        <v>295</v>
      </c>
      <c r="B8" s="15">
        <v>2019</v>
      </c>
      <c r="C8" s="15" t="s">
        <v>629</v>
      </c>
      <c r="D8" s="6">
        <v>18</v>
      </c>
      <c r="E8" s="4">
        <v>13</v>
      </c>
      <c r="F8" s="6" t="s">
        <v>49</v>
      </c>
      <c r="G8" s="6">
        <v>3</v>
      </c>
      <c r="H8" s="1">
        <v>2</v>
      </c>
      <c r="I8" s="5">
        <v>1</v>
      </c>
      <c r="J8" s="38">
        <v>17.460999999999999</v>
      </c>
      <c r="K8" s="6">
        <v>32110</v>
      </c>
      <c r="L8" s="6">
        <v>17.460999999999999</v>
      </c>
      <c r="M8" s="6" t="s">
        <v>406</v>
      </c>
      <c r="N8" s="6" t="s">
        <v>21</v>
      </c>
      <c r="O8" s="9">
        <v>43626</v>
      </c>
      <c r="P8" s="19">
        <v>43757</v>
      </c>
      <c r="Q8" s="6">
        <v>63</v>
      </c>
      <c r="R8" s="9">
        <v>43682</v>
      </c>
      <c r="S8" s="9">
        <v>43683</v>
      </c>
      <c r="T8" s="6">
        <v>56</v>
      </c>
      <c r="U8" s="6">
        <v>57</v>
      </c>
      <c r="V8" s="6">
        <v>235</v>
      </c>
      <c r="W8" s="6">
        <v>136</v>
      </c>
      <c r="X8" s="17">
        <v>21.862000000000002</v>
      </c>
      <c r="Y8" s="17">
        <v>20.552</v>
      </c>
      <c r="Z8" s="17">
        <v>1.9633333333333334</v>
      </c>
      <c r="AA8" s="17">
        <v>1.98</v>
      </c>
      <c r="AB8" s="17">
        <v>101.66000000000001</v>
      </c>
      <c r="AC8" s="17">
        <v>91.5</v>
      </c>
      <c r="AD8" s="17">
        <v>69.67</v>
      </c>
      <c r="AE8" s="1">
        <v>7.6883843999999995</v>
      </c>
      <c r="AF8" s="1">
        <v>24.8</v>
      </c>
      <c r="AG8" s="1">
        <v>53.1</v>
      </c>
      <c r="AH8" s="1">
        <v>6</v>
      </c>
      <c r="AI8" s="1">
        <v>66</v>
      </c>
      <c r="AJ8" s="1">
        <v>134.68273926434756</v>
      </c>
      <c r="AK8" s="1" t="str">
        <f t="shared" si="0"/>
        <v>UIUC201918013</v>
      </c>
      <c r="AL8" s="1" t="s">
        <v>290</v>
      </c>
      <c r="AM8" s="1" t="s">
        <v>290</v>
      </c>
      <c r="AN8" s="1" t="s">
        <v>290</v>
      </c>
      <c r="AO8" s="1" t="s">
        <v>290</v>
      </c>
      <c r="AP8" s="1" t="s">
        <v>290</v>
      </c>
      <c r="AQ8" s="1" t="s">
        <v>290</v>
      </c>
      <c r="AR8" s="1" t="s">
        <v>290</v>
      </c>
      <c r="AS8" s="40">
        <v>8.1</v>
      </c>
      <c r="AT8" s="40">
        <v>8.3000000000000007</v>
      </c>
      <c r="AU8" s="40">
        <v>3.4</v>
      </c>
      <c r="AV8" s="40">
        <v>72.7</v>
      </c>
      <c r="AW8" s="40">
        <v>1.276</v>
      </c>
      <c r="AX8" s="40">
        <v>59.6</v>
      </c>
      <c r="AY8" s="40">
        <v>10.039999999999999</v>
      </c>
      <c r="AZ8" s="70" t="s">
        <v>518</v>
      </c>
      <c r="BA8" s="71" t="s">
        <v>463</v>
      </c>
      <c r="BB8" s="72">
        <v>3.44</v>
      </c>
      <c r="BC8" s="73">
        <v>84</v>
      </c>
      <c r="BD8" s="72">
        <v>7</v>
      </c>
      <c r="BE8" s="73">
        <v>30</v>
      </c>
      <c r="BF8" s="73">
        <v>3389</v>
      </c>
      <c r="BG8" s="73">
        <v>791</v>
      </c>
      <c r="BH8" s="73">
        <v>121</v>
      </c>
      <c r="BI8" s="73">
        <v>21</v>
      </c>
      <c r="BJ8" s="73">
        <v>19</v>
      </c>
      <c r="BK8" s="73" t="s">
        <v>290</v>
      </c>
      <c r="BL8" s="73" t="s">
        <v>290</v>
      </c>
      <c r="BM8" s="73" t="s">
        <v>290</v>
      </c>
      <c r="BN8" s="73" t="s">
        <v>290</v>
      </c>
      <c r="BO8" s="73" t="s">
        <v>290</v>
      </c>
      <c r="BP8" s="73" t="s">
        <v>290</v>
      </c>
      <c r="BQ8" s="17">
        <v>0.22491807681976905</v>
      </c>
      <c r="BR8" s="17">
        <v>18.59</v>
      </c>
      <c r="BS8" s="82">
        <v>0.23195233366434956</v>
      </c>
      <c r="BT8" s="82">
        <v>3.2856703078450842</v>
      </c>
      <c r="BU8" s="17">
        <v>14.165282392026576</v>
      </c>
      <c r="BV8" s="17">
        <v>14.645</v>
      </c>
      <c r="BW8" s="83">
        <v>522.07200000000012</v>
      </c>
      <c r="BX8" s="17">
        <v>27.334737924999999</v>
      </c>
    </row>
    <row r="9" spans="1:79" ht="15.75" x14ac:dyDescent="0.25">
      <c r="A9" s="15" t="s">
        <v>295</v>
      </c>
      <c r="B9" s="15">
        <v>2019</v>
      </c>
      <c r="C9" s="15" t="s">
        <v>629</v>
      </c>
      <c r="D9" s="6">
        <v>24</v>
      </c>
      <c r="E9" s="4">
        <v>25</v>
      </c>
      <c r="F9" s="6" t="s">
        <v>55</v>
      </c>
      <c r="G9" s="6">
        <v>4</v>
      </c>
      <c r="H9" s="1">
        <v>2</v>
      </c>
      <c r="I9" s="5">
        <v>1</v>
      </c>
      <c r="J9" s="38">
        <v>17.460999999999999</v>
      </c>
      <c r="K9" s="6">
        <v>42110</v>
      </c>
      <c r="L9" s="6">
        <v>17.460999999999999</v>
      </c>
      <c r="M9" s="6" t="s">
        <v>406</v>
      </c>
      <c r="N9" s="6" t="s">
        <v>21</v>
      </c>
      <c r="O9" s="9">
        <v>43626</v>
      </c>
      <c r="P9" s="19">
        <v>43757</v>
      </c>
      <c r="Q9" s="6">
        <v>46</v>
      </c>
      <c r="R9" s="9">
        <v>43682</v>
      </c>
      <c r="S9" s="9">
        <v>43683</v>
      </c>
      <c r="T9" s="6">
        <v>56</v>
      </c>
      <c r="U9" s="6">
        <v>57</v>
      </c>
      <c r="V9" s="6">
        <v>219</v>
      </c>
      <c r="W9" s="6">
        <v>115</v>
      </c>
      <c r="X9" s="17">
        <v>17.704000000000001</v>
      </c>
      <c r="Y9" s="17">
        <v>16.163999999999998</v>
      </c>
      <c r="Z9" s="17">
        <v>1.9233333333333333</v>
      </c>
      <c r="AA9" s="17">
        <v>1.9466666666666665</v>
      </c>
      <c r="AB9" s="17">
        <v>89.27</v>
      </c>
      <c r="AC9" s="17">
        <v>95.83</v>
      </c>
      <c r="AD9" s="17">
        <v>91.5</v>
      </c>
      <c r="AE9" s="1">
        <v>5.0121916000000004</v>
      </c>
      <c r="AF9" s="1">
        <v>24.6</v>
      </c>
      <c r="AG9" s="1">
        <v>52.3</v>
      </c>
      <c r="AH9" s="1">
        <v>6.4</v>
      </c>
      <c r="AI9" s="1">
        <v>121</v>
      </c>
      <c r="AJ9" s="1">
        <v>88.035537777628576</v>
      </c>
      <c r="AK9" s="1" t="str">
        <f t="shared" si="0"/>
        <v>UIUC201924025</v>
      </c>
      <c r="AL9" s="1" t="s">
        <v>290</v>
      </c>
      <c r="AM9" s="1" t="s">
        <v>290</v>
      </c>
      <c r="AN9" s="1" t="s">
        <v>290</v>
      </c>
      <c r="AO9" s="1" t="s">
        <v>290</v>
      </c>
      <c r="AP9" s="1" t="s">
        <v>290</v>
      </c>
      <c r="AQ9" s="1" t="s">
        <v>290</v>
      </c>
      <c r="AR9" s="1" t="s">
        <v>290</v>
      </c>
      <c r="AS9" s="40">
        <v>8</v>
      </c>
      <c r="AT9" s="40">
        <v>9.3000000000000007</v>
      </c>
      <c r="AU9" s="40">
        <v>3.7</v>
      </c>
      <c r="AV9" s="40">
        <v>71.3</v>
      </c>
      <c r="AW9" s="40">
        <v>1.2549999999999999</v>
      </c>
      <c r="AX9" s="40">
        <v>60.8</v>
      </c>
      <c r="AY9" s="40">
        <v>9.8699999999999992</v>
      </c>
      <c r="AZ9" s="70" t="s">
        <v>549</v>
      </c>
      <c r="BA9" s="71" t="s">
        <v>445</v>
      </c>
      <c r="BB9" s="72">
        <v>3.26</v>
      </c>
      <c r="BC9" s="73">
        <v>83</v>
      </c>
      <c r="BD9" s="72">
        <v>10</v>
      </c>
      <c r="BE9" s="73">
        <v>47</v>
      </c>
      <c r="BF9" s="73">
        <v>3590</v>
      </c>
      <c r="BG9" s="73">
        <v>838</v>
      </c>
      <c r="BH9" s="73">
        <v>188</v>
      </c>
      <c r="BI9" s="73">
        <v>26</v>
      </c>
      <c r="BJ9" s="73">
        <v>27</v>
      </c>
      <c r="BK9" s="73" t="s">
        <v>290</v>
      </c>
      <c r="BL9" s="73" t="s">
        <v>290</v>
      </c>
      <c r="BM9" s="73" t="s">
        <v>290</v>
      </c>
      <c r="BN9" s="73" t="s">
        <v>290</v>
      </c>
      <c r="BO9" s="73" t="s">
        <v>290</v>
      </c>
      <c r="BP9" s="73" t="s">
        <v>290</v>
      </c>
      <c r="BQ9" s="17">
        <v>0.24215810645241737</v>
      </c>
      <c r="BR9" s="17">
        <v>26.66</v>
      </c>
      <c r="BS9" s="82">
        <v>8.6926147704590839E-2</v>
      </c>
      <c r="BT9" s="82">
        <v>1.315794411177645</v>
      </c>
      <c r="BU9" s="17">
        <v>15.136923076923075</v>
      </c>
      <c r="BV9" s="17">
        <v>20.984999999999999</v>
      </c>
      <c r="BW9" s="83">
        <v>613.80000000000007</v>
      </c>
      <c r="BX9" s="17">
        <v>9.5054000250000019</v>
      </c>
    </row>
    <row r="10" spans="1:79" ht="15.75" x14ac:dyDescent="0.25">
      <c r="A10" s="15" t="s">
        <v>295</v>
      </c>
      <c r="B10" s="15">
        <v>2019</v>
      </c>
      <c r="C10" s="15" t="s">
        <v>629</v>
      </c>
      <c r="D10" s="6">
        <v>5</v>
      </c>
      <c r="E10" s="4">
        <v>13</v>
      </c>
      <c r="F10" s="6" t="s">
        <v>39</v>
      </c>
      <c r="G10" s="6">
        <v>1</v>
      </c>
      <c r="H10" s="1">
        <v>3</v>
      </c>
      <c r="I10" s="7">
        <v>1</v>
      </c>
      <c r="J10" s="38">
        <v>17.460999999999999</v>
      </c>
      <c r="K10" s="6">
        <v>13110</v>
      </c>
      <c r="L10" s="6">
        <v>17.460999999999999</v>
      </c>
      <c r="M10" s="6" t="s">
        <v>406</v>
      </c>
      <c r="N10" s="6" t="s">
        <v>21</v>
      </c>
      <c r="O10" s="9">
        <v>43626</v>
      </c>
      <c r="P10" s="19">
        <v>43757</v>
      </c>
      <c r="Q10" s="6">
        <v>65</v>
      </c>
      <c r="R10" s="9">
        <v>43681</v>
      </c>
      <c r="S10" s="9">
        <v>43682</v>
      </c>
      <c r="T10" s="6">
        <v>55</v>
      </c>
      <c r="U10" s="6">
        <v>56</v>
      </c>
      <c r="V10" s="6">
        <v>255</v>
      </c>
      <c r="W10" s="6">
        <v>143</v>
      </c>
      <c r="X10" s="17">
        <v>24.380000000000003</v>
      </c>
      <c r="Y10" s="17">
        <v>22.779999999999998</v>
      </c>
      <c r="Z10" s="17">
        <v>1.91</v>
      </c>
      <c r="AA10" s="17">
        <v>1.95</v>
      </c>
      <c r="AB10" s="17">
        <v>96.236666666666665</v>
      </c>
      <c r="AC10" s="17">
        <v>120</v>
      </c>
      <c r="AD10" s="17">
        <v>111</v>
      </c>
      <c r="AE10" s="1">
        <v>8.8450439999999997</v>
      </c>
      <c r="AF10" s="1">
        <v>27</v>
      </c>
      <c r="AG10" s="1">
        <v>52.6</v>
      </c>
      <c r="AH10" s="1">
        <v>7.5</v>
      </c>
      <c r="AI10" s="1">
        <v>53</v>
      </c>
      <c r="AJ10" s="1">
        <v>150.41178634186809</v>
      </c>
      <c r="AK10" s="1" t="str">
        <f t="shared" si="0"/>
        <v>UIUC20195013</v>
      </c>
      <c r="AL10" s="1" t="s">
        <v>290</v>
      </c>
      <c r="AM10" s="1" t="s">
        <v>290</v>
      </c>
      <c r="AN10" s="1" t="s">
        <v>290</v>
      </c>
      <c r="AO10" s="1" t="s">
        <v>290</v>
      </c>
      <c r="AP10" s="1" t="s">
        <v>290</v>
      </c>
      <c r="AQ10" s="1" t="s">
        <v>290</v>
      </c>
      <c r="AR10" s="1" t="s">
        <v>290</v>
      </c>
      <c r="AS10" s="40">
        <v>8.1999999999999993</v>
      </c>
      <c r="AT10" s="40">
        <v>8.9</v>
      </c>
      <c r="AU10" s="40">
        <v>3.4</v>
      </c>
      <c r="AV10" s="40">
        <v>72.2</v>
      </c>
      <c r="AW10" s="40">
        <v>1.272</v>
      </c>
      <c r="AX10" s="40">
        <v>60.5</v>
      </c>
      <c r="AY10" s="40">
        <v>9.98</v>
      </c>
      <c r="AZ10" s="70" t="s">
        <v>464</v>
      </c>
      <c r="BA10" s="71" t="s">
        <v>447</v>
      </c>
      <c r="BB10" s="72">
        <v>3.87</v>
      </c>
      <c r="BC10" s="73">
        <v>89</v>
      </c>
      <c r="BD10" s="72">
        <v>8</v>
      </c>
      <c r="BE10" s="73">
        <v>29</v>
      </c>
      <c r="BF10" s="73">
        <v>3661</v>
      </c>
      <c r="BG10" s="73">
        <v>743</v>
      </c>
      <c r="BH10" s="73">
        <v>177</v>
      </c>
      <c r="BI10" s="73">
        <v>24</v>
      </c>
      <c r="BJ10" s="73">
        <v>16</v>
      </c>
      <c r="BK10" s="73" t="s">
        <v>290</v>
      </c>
      <c r="BL10" s="73" t="s">
        <v>290</v>
      </c>
      <c r="BM10" s="73" t="s">
        <v>290</v>
      </c>
      <c r="BN10" s="73" t="s">
        <v>290</v>
      </c>
      <c r="BO10" s="73" t="s">
        <v>290</v>
      </c>
      <c r="BP10" s="73" t="s">
        <v>290</v>
      </c>
      <c r="BQ10" s="17">
        <v>0.25235159535845908</v>
      </c>
      <c r="BR10" s="17">
        <v>19.849999999999998</v>
      </c>
      <c r="BS10" s="82">
        <v>9.5922155688622737E-2</v>
      </c>
      <c r="BT10" s="82">
        <v>1.1997724550898203</v>
      </c>
      <c r="BU10" s="17">
        <v>12.50777202072539</v>
      </c>
      <c r="BV10" s="17">
        <v>19.23</v>
      </c>
      <c r="BW10" s="83">
        <v>535.17600000000016</v>
      </c>
      <c r="BX10" s="17">
        <v>19.816342424999998</v>
      </c>
    </row>
    <row r="11" spans="1:79" ht="15.75" x14ac:dyDescent="0.25">
      <c r="A11" s="15" t="s">
        <v>295</v>
      </c>
      <c r="B11" s="15">
        <v>2019</v>
      </c>
      <c r="C11" s="15" t="s">
        <v>629</v>
      </c>
      <c r="D11" s="6">
        <v>9</v>
      </c>
      <c r="E11" s="4">
        <v>33</v>
      </c>
      <c r="F11" s="6" t="s">
        <v>45</v>
      </c>
      <c r="G11" s="6">
        <v>2</v>
      </c>
      <c r="H11" s="1">
        <v>3</v>
      </c>
      <c r="I11" s="3">
        <v>1</v>
      </c>
      <c r="J11" s="38">
        <v>17.460999999999999</v>
      </c>
      <c r="K11" s="6">
        <v>23110</v>
      </c>
      <c r="L11" s="6">
        <v>17.460999999999999</v>
      </c>
      <c r="M11" s="6" t="s">
        <v>406</v>
      </c>
      <c r="N11" s="6" t="s">
        <v>21</v>
      </c>
      <c r="O11" s="9">
        <v>43626</v>
      </c>
      <c r="P11" s="19">
        <v>43757</v>
      </c>
      <c r="Q11" s="6">
        <v>56</v>
      </c>
      <c r="R11" s="9">
        <v>43682</v>
      </c>
      <c r="S11" s="9">
        <v>43682</v>
      </c>
      <c r="T11" s="6">
        <v>56</v>
      </c>
      <c r="U11" s="6">
        <v>56</v>
      </c>
      <c r="V11" s="6">
        <v>243</v>
      </c>
      <c r="W11" s="6">
        <v>135</v>
      </c>
      <c r="X11" s="17">
        <v>26.580000000000002</v>
      </c>
      <c r="Y11" s="17">
        <v>23.860000000000003</v>
      </c>
      <c r="Z11" s="17">
        <v>1.9333333333333333</v>
      </c>
      <c r="AA11" s="17">
        <v>1.9433333333333334</v>
      </c>
      <c r="AB11" s="17">
        <v>87.183333333333337</v>
      </c>
      <c r="AC11" s="17">
        <v>103.83</v>
      </c>
      <c r="AD11" s="17">
        <v>95.33</v>
      </c>
      <c r="AE11" s="1">
        <v>7.9106444800000002</v>
      </c>
      <c r="AF11" s="1">
        <v>26.4</v>
      </c>
      <c r="AG11" s="1">
        <v>53.9</v>
      </c>
      <c r="AH11" s="1">
        <v>6.6</v>
      </c>
      <c r="AI11" s="1">
        <v>184</v>
      </c>
      <c r="AJ11" s="1">
        <v>135.62779231460513</v>
      </c>
      <c r="AK11" s="1" t="str">
        <f t="shared" si="0"/>
        <v>UIUC20199033</v>
      </c>
      <c r="AL11" s="1" t="s">
        <v>290</v>
      </c>
      <c r="AM11" s="1" t="s">
        <v>290</v>
      </c>
      <c r="AN11" s="1" t="s">
        <v>290</v>
      </c>
      <c r="AO11" s="1" t="s">
        <v>290</v>
      </c>
      <c r="AP11" s="1" t="s">
        <v>290</v>
      </c>
      <c r="AQ11" s="1" t="s">
        <v>290</v>
      </c>
      <c r="AR11" s="1" t="s">
        <v>290</v>
      </c>
      <c r="AS11" s="40">
        <v>8.1</v>
      </c>
      <c r="AT11" s="40">
        <v>7.2</v>
      </c>
      <c r="AU11" s="40">
        <v>3.2</v>
      </c>
      <c r="AV11" s="40">
        <v>73.8</v>
      </c>
      <c r="AW11" s="40">
        <v>1.2509999999999999</v>
      </c>
      <c r="AX11" s="40">
        <v>58.2</v>
      </c>
      <c r="AY11" s="40">
        <v>10.07</v>
      </c>
      <c r="AZ11" s="70" t="s">
        <v>290</v>
      </c>
      <c r="BA11" s="70" t="s">
        <v>290</v>
      </c>
      <c r="BB11" s="70" t="s">
        <v>290</v>
      </c>
      <c r="BC11" s="70" t="s">
        <v>290</v>
      </c>
      <c r="BD11" s="70" t="s">
        <v>290</v>
      </c>
      <c r="BE11" s="70" t="s">
        <v>290</v>
      </c>
      <c r="BF11" s="70" t="s">
        <v>290</v>
      </c>
      <c r="BG11" s="70" t="s">
        <v>290</v>
      </c>
      <c r="BH11" s="70" t="s">
        <v>290</v>
      </c>
      <c r="BI11" s="70" t="s">
        <v>290</v>
      </c>
      <c r="BJ11" s="70" t="s">
        <v>290</v>
      </c>
      <c r="BK11" s="73" t="s">
        <v>290</v>
      </c>
      <c r="BL11" s="73" t="s">
        <v>290</v>
      </c>
      <c r="BM11" s="73" t="s">
        <v>290</v>
      </c>
      <c r="BN11" s="73" t="s">
        <v>290</v>
      </c>
      <c r="BO11" s="73" t="s">
        <v>290</v>
      </c>
      <c r="BP11" s="73" t="s">
        <v>290</v>
      </c>
      <c r="BQ11" s="17">
        <v>0.23335172372658955</v>
      </c>
      <c r="BR11" s="17">
        <v>17.96</v>
      </c>
      <c r="BS11" s="82">
        <v>9.280834160873884E-2</v>
      </c>
      <c r="BT11" s="82">
        <v>1.2152452830188678</v>
      </c>
      <c r="BU11" s="17">
        <v>13.094138543516872</v>
      </c>
      <c r="BV11" s="17">
        <v>28.78</v>
      </c>
      <c r="BW11" s="83">
        <v>551.55600000000015</v>
      </c>
      <c r="BX11" s="17">
        <v>11.707215849999997</v>
      </c>
    </row>
    <row r="12" spans="1:79" ht="15.75" x14ac:dyDescent="0.25">
      <c r="A12" s="15" t="s">
        <v>295</v>
      </c>
      <c r="B12" s="15">
        <v>2019</v>
      </c>
      <c r="C12" s="15" t="s">
        <v>629</v>
      </c>
      <c r="D12" s="6">
        <v>13</v>
      </c>
      <c r="E12" s="4">
        <v>41</v>
      </c>
      <c r="F12" s="6" t="s">
        <v>51</v>
      </c>
      <c r="G12" s="6">
        <v>3</v>
      </c>
      <c r="H12" s="1">
        <v>3</v>
      </c>
      <c r="I12" s="5">
        <v>1</v>
      </c>
      <c r="J12" s="38">
        <v>17.460999999999999</v>
      </c>
      <c r="K12" s="6">
        <v>33110</v>
      </c>
      <c r="L12" s="6">
        <v>17.460999999999999</v>
      </c>
      <c r="M12" s="6" t="s">
        <v>406</v>
      </c>
      <c r="N12" s="6" t="s">
        <v>21</v>
      </c>
      <c r="O12" s="9">
        <v>43626</v>
      </c>
      <c r="P12" s="19">
        <v>43757</v>
      </c>
      <c r="Q12" s="6">
        <v>64</v>
      </c>
      <c r="R12" s="9">
        <v>43682</v>
      </c>
      <c r="S12" s="9">
        <v>43683</v>
      </c>
      <c r="T12" s="6">
        <v>56</v>
      </c>
      <c r="U12" s="6">
        <v>57</v>
      </c>
      <c r="V12" s="6">
        <v>255</v>
      </c>
      <c r="W12" s="6">
        <v>133</v>
      </c>
      <c r="X12" s="17">
        <v>23.854000000000003</v>
      </c>
      <c r="Y12" s="17">
        <v>20.98</v>
      </c>
      <c r="Z12" s="17">
        <v>1.8733333333333333</v>
      </c>
      <c r="AA12" s="17">
        <v>1.9266666666666665</v>
      </c>
      <c r="AB12" s="17">
        <v>86.92</v>
      </c>
      <c r="AC12" s="17">
        <v>112.33</v>
      </c>
      <c r="AD12" s="17">
        <v>108.17</v>
      </c>
      <c r="AE12" s="1">
        <v>9.2532768000000001</v>
      </c>
      <c r="AF12" s="1">
        <v>25</v>
      </c>
      <c r="AG12" s="1">
        <v>55.4</v>
      </c>
      <c r="AH12" s="1">
        <v>6.8</v>
      </c>
      <c r="AI12" s="1">
        <v>228</v>
      </c>
      <c r="AJ12" s="1">
        <v>161.66493368672863</v>
      </c>
      <c r="AK12" s="1" t="str">
        <f t="shared" si="0"/>
        <v>UIUC201913041</v>
      </c>
      <c r="AL12" s="1" t="s">
        <v>290</v>
      </c>
      <c r="AM12" s="1" t="s">
        <v>290</v>
      </c>
      <c r="AN12" s="1" t="s">
        <v>290</v>
      </c>
      <c r="AO12" s="1" t="s">
        <v>290</v>
      </c>
      <c r="AP12" s="1" t="s">
        <v>290</v>
      </c>
      <c r="AQ12" s="1" t="s">
        <v>290</v>
      </c>
      <c r="AR12" s="1" t="s">
        <v>290</v>
      </c>
      <c r="AS12" s="40">
        <v>8.1999999999999993</v>
      </c>
      <c r="AT12" s="40">
        <v>7.3</v>
      </c>
      <c r="AU12" s="40">
        <v>3.1</v>
      </c>
      <c r="AV12" s="40">
        <v>73.7</v>
      </c>
      <c r="AW12" s="40">
        <v>1.244</v>
      </c>
      <c r="AX12" s="40">
        <v>58</v>
      </c>
      <c r="AY12" s="40">
        <v>10</v>
      </c>
      <c r="AZ12" s="70" t="s">
        <v>505</v>
      </c>
      <c r="BA12" s="71" t="s">
        <v>447</v>
      </c>
      <c r="BB12" s="72">
        <v>3.36</v>
      </c>
      <c r="BC12" s="73">
        <v>84</v>
      </c>
      <c r="BD12" s="72">
        <v>7</v>
      </c>
      <c r="BE12" s="73">
        <v>22</v>
      </c>
      <c r="BF12" s="73">
        <v>3095</v>
      </c>
      <c r="BG12" s="73">
        <v>672</v>
      </c>
      <c r="BH12" s="73">
        <v>154</v>
      </c>
      <c r="BI12" s="73">
        <v>18</v>
      </c>
      <c r="BJ12" s="73">
        <v>12</v>
      </c>
      <c r="BK12" s="73" t="s">
        <v>290</v>
      </c>
      <c r="BL12" s="73" t="s">
        <v>290</v>
      </c>
      <c r="BM12" s="73" t="s">
        <v>290</v>
      </c>
      <c r="BN12" s="73" t="s">
        <v>290</v>
      </c>
      <c r="BO12" s="73" t="s">
        <v>290</v>
      </c>
      <c r="BP12" s="73" t="s">
        <v>290</v>
      </c>
      <c r="BQ12" s="17">
        <v>0.23051222466516186</v>
      </c>
      <c r="BR12" s="17">
        <v>16.13</v>
      </c>
      <c r="BS12" s="82">
        <v>7.3933465739821236E-2</v>
      </c>
      <c r="BT12" s="82">
        <v>1.0802919563058588</v>
      </c>
      <c r="BU12" s="17">
        <v>14.61167747914736</v>
      </c>
      <c r="BV12" s="17">
        <v>29.104999999999997</v>
      </c>
      <c r="BW12" s="83">
        <v>440.1720000000002</v>
      </c>
      <c r="BX12" s="17">
        <v>11.546107375000002</v>
      </c>
    </row>
    <row r="13" spans="1:79" ht="15.75" x14ac:dyDescent="0.25">
      <c r="A13" s="15" t="s">
        <v>295</v>
      </c>
      <c r="B13" s="15">
        <v>2019</v>
      </c>
      <c r="C13" s="15" t="s">
        <v>629</v>
      </c>
      <c r="D13" s="6">
        <v>19</v>
      </c>
      <c r="E13" s="4">
        <v>37</v>
      </c>
      <c r="F13" s="6" t="s">
        <v>57</v>
      </c>
      <c r="G13" s="6">
        <v>4</v>
      </c>
      <c r="H13" s="1">
        <v>3</v>
      </c>
      <c r="I13" s="5">
        <v>1</v>
      </c>
      <c r="J13" s="38">
        <v>17.460999999999999</v>
      </c>
      <c r="K13" s="6">
        <v>43110</v>
      </c>
      <c r="L13" s="6">
        <v>17.460999999999999</v>
      </c>
      <c r="M13" s="6" t="s">
        <v>406</v>
      </c>
      <c r="N13" s="6" t="s">
        <v>21</v>
      </c>
      <c r="O13" s="9">
        <v>43626</v>
      </c>
      <c r="P13" s="19">
        <v>43757</v>
      </c>
      <c r="Q13" s="6">
        <v>57</v>
      </c>
      <c r="R13" s="9">
        <v>43682</v>
      </c>
      <c r="S13" s="9">
        <v>43683</v>
      </c>
      <c r="T13" s="6">
        <v>56</v>
      </c>
      <c r="U13" s="6">
        <v>57</v>
      </c>
      <c r="V13" s="6">
        <v>238</v>
      </c>
      <c r="W13" s="6">
        <v>119</v>
      </c>
      <c r="X13" s="17">
        <v>23.101999999999997</v>
      </c>
      <c r="Y13" s="17">
        <v>20.565999999999999</v>
      </c>
      <c r="Z13" s="17">
        <v>1.9166666666666665</v>
      </c>
      <c r="AA13" s="17">
        <v>1.9533333333333334</v>
      </c>
      <c r="AB13" s="17">
        <v>98.42</v>
      </c>
      <c r="AC13" s="17">
        <v>115.67</v>
      </c>
      <c r="AD13" s="17">
        <v>105.67</v>
      </c>
      <c r="AE13" s="1">
        <v>8.1601200799999987</v>
      </c>
      <c r="AF13" s="1">
        <v>24.1</v>
      </c>
      <c r="AG13" s="1">
        <v>56</v>
      </c>
      <c r="AH13" s="1">
        <v>7.2</v>
      </c>
      <c r="AI13" s="1">
        <v>211</v>
      </c>
      <c r="AJ13" s="1">
        <v>144.27707759355582</v>
      </c>
      <c r="AK13" s="1" t="str">
        <f t="shared" si="0"/>
        <v>UIUC201919037</v>
      </c>
      <c r="AL13" s="1" t="s">
        <v>290</v>
      </c>
      <c r="AM13" s="1" t="s">
        <v>290</v>
      </c>
      <c r="AN13" s="1" t="s">
        <v>290</v>
      </c>
      <c r="AO13" s="1" t="s">
        <v>290</v>
      </c>
      <c r="AP13" s="1" t="s">
        <v>290</v>
      </c>
      <c r="AQ13" s="1" t="s">
        <v>290</v>
      </c>
      <c r="AR13" s="1" t="s">
        <v>290</v>
      </c>
      <c r="AS13" s="40">
        <v>8.1</v>
      </c>
      <c r="AT13" s="40">
        <v>9.6</v>
      </c>
      <c r="AU13" s="40">
        <v>3.2</v>
      </c>
      <c r="AV13" s="40">
        <v>72.2</v>
      </c>
      <c r="AW13" s="40">
        <v>1.3029999999999999</v>
      </c>
      <c r="AX13" s="40">
        <v>62</v>
      </c>
      <c r="AY13" s="40">
        <v>10.08</v>
      </c>
      <c r="AZ13" s="70" t="s">
        <v>532</v>
      </c>
      <c r="BA13" s="71" t="s">
        <v>445</v>
      </c>
      <c r="BB13" s="72">
        <v>4.3899999999999997</v>
      </c>
      <c r="BC13" s="73">
        <v>94</v>
      </c>
      <c r="BD13" s="72">
        <v>9</v>
      </c>
      <c r="BE13" s="73">
        <v>42</v>
      </c>
      <c r="BF13" s="73">
        <v>4010</v>
      </c>
      <c r="BG13" s="73">
        <v>875</v>
      </c>
      <c r="BH13" s="73">
        <v>135</v>
      </c>
      <c r="BI13" s="73">
        <v>27</v>
      </c>
      <c r="BJ13" s="73">
        <v>20</v>
      </c>
      <c r="BK13" s="73" t="s">
        <v>290</v>
      </c>
      <c r="BL13" s="73" t="s">
        <v>290</v>
      </c>
      <c r="BM13" s="73" t="s">
        <v>290</v>
      </c>
      <c r="BN13" s="73" t="s">
        <v>290</v>
      </c>
      <c r="BO13" s="73" t="s">
        <v>290</v>
      </c>
      <c r="BP13" s="73" t="s">
        <v>290</v>
      </c>
      <c r="BQ13" s="17">
        <v>0.25569510514382249</v>
      </c>
      <c r="BR13" s="17">
        <v>16.580000000000002</v>
      </c>
      <c r="BS13" s="82">
        <v>9.1876123876123886E-2</v>
      </c>
      <c r="BT13" s="82">
        <v>1.4023096903096905</v>
      </c>
      <c r="BU13" s="17">
        <v>15.263048016701463</v>
      </c>
      <c r="BV13" s="17">
        <v>16.175000000000001</v>
      </c>
      <c r="BW13" s="83">
        <v>590.86800000000005</v>
      </c>
      <c r="BX13" s="17">
        <v>9.236885899999999</v>
      </c>
    </row>
    <row r="14" spans="1:79" ht="15.75" x14ac:dyDescent="0.25">
      <c r="A14" s="15" t="s">
        <v>295</v>
      </c>
      <c r="B14" s="15">
        <v>2019</v>
      </c>
      <c r="C14" s="15" t="s">
        <v>629</v>
      </c>
      <c r="D14" s="6">
        <v>3</v>
      </c>
      <c r="E14" s="4">
        <v>41</v>
      </c>
      <c r="F14" s="6" t="s">
        <v>36</v>
      </c>
      <c r="G14" s="6">
        <v>1</v>
      </c>
      <c r="H14" s="1">
        <v>1</v>
      </c>
      <c r="I14" s="7">
        <v>2</v>
      </c>
      <c r="J14" s="38">
        <v>17.460999999999999</v>
      </c>
      <c r="K14" s="6">
        <v>11210</v>
      </c>
      <c r="L14" s="6">
        <v>17.460999999999999</v>
      </c>
      <c r="M14" s="6" t="s">
        <v>406</v>
      </c>
      <c r="N14" s="6" t="s">
        <v>21</v>
      </c>
      <c r="O14" s="9">
        <v>43626</v>
      </c>
      <c r="P14" s="19">
        <v>43757</v>
      </c>
      <c r="Q14" s="6">
        <v>58</v>
      </c>
      <c r="R14" s="9">
        <v>43681</v>
      </c>
      <c r="S14" s="9">
        <v>43683</v>
      </c>
      <c r="T14" s="6">
        <v>55</v>
      </c>
      <c r="U14" s="6">
        <v>57</v>
      </c>
      <c r="V14" s="6">
        <v>255</v>
      </c>
      <c r="W14" s="6">
        <v>126</v>
      </c>
      <c r="X14" s="17">
        <v>23.919999999999998</v>
      </c>
      <c r="Y14" s="17">
        <v>21.619999999999997</v>
      </c>
      <c r="Z14" s="17">
        <v>1.9333333333333333</v>
      </c>
      <c r="AA14" s="17">
        <v>1.9533333333333334</v>
      </c>
      <c r="AB14" s="17">
        <v>93.740000000000009</v>
      </c>
      <c r="AC14" s="17">
        <v>108.17</v>
      </c>
      <c r="AD14" s="17">
        <v>99.5</v>
      </c>
      <c r="AE14" s="1">
        <v>5.89216008</v>
      </c>
      <c r="AF14" s="1">
        <v>23.5</v>
      </c>
      <c r="AG14" s="1">
        <v>53.3</v>
      </c>
      <c r="AH14" s="1">
        <v>7.2</v>
      </c>
      <c r="AI14" s="1">
        <v>238</v>
      </c>
      <c r="AJ14" s="1">
        <v>105.00137442953026</v>
      </c>
      <c r="AK14" s="1" t="str">
        <f t="shared" si="0"/>
        <v>UIUC20193041</v>
      </c>
      <c r="AL14" s="1" t="s">
        <v>290</v>
      </c>
      <c r="AM14" s="1" t="s">
        <v>290</v>
      </c>
      <c r="AN14" s="1" t="s">
        <v>290</v>
      </c>
      <c r="AO14" s="1" t="s">
        <v>290</v>
      </c>
      <c r="AP14" s="1" t="s">
        <v>290</v>
      </c>
      <c r="AQ14" s="1" t="s">
        <v>290</v>
      </c>
      <c r="AR14" s="1" t="s">
        <v>290</v>
      </c>
      <c r="AS14" s="40">
        <v>8.1</v>
      </c>
      <c r="AT14" s="40">
        <v>7.5</v>
      </c>
      <c r="AU14" s="40">
        <v>3.2</v>
      </c>
      <c r="AV14" s="40">
        <v>73.400000000000006</v>
      </c>
      <c r="AW14" s="40">
        <v>1.2410000000000001</v>
      </c>
      <c r="AX14" s="40" t="s">
        <v>290</v>
      </c>
      <c r="AY14" s="40">
        <v>10.039999999999999</v>
      </c>
      <c r="AZ14" s="70" t="s">
        <v>290</v>
      </c>
      <c r="BA14" s="70" t="s">
        <v>290</v>
      </c>
      <c r="BB14" s="70" t="s">
        <v>290</v>
      </c>
      <c r="BC14" s="70" t="s">
        <v>290</v>
      </c>
      <c r="BD14" s="70" t="s">
        <v>290</v>
      </c>
      <c r="BE14" s="70" t="s">
        <v>290</v>
      </c>
      <c r="BF14" s="70" t="s">
        <v>290</v>
      </c>
      <c r="BG14" s="70" t="s">
        <v>290</v>
      </c>
      <c r="BH14" s="70" t="s">
        <v>290</v>
      </c>
      <c r="BI14" s="70" t="s">
        <v>290</v>
      </c>
      <c r="BJ14" s="70" t="s">
        <v>290</v>
      </c>
      <c r="BK14" s="73" t="s">
        <v>290</v>
      </c>
      <c r="BL14" s="73" t="s">
        <v>290</v>
      </c>
      <c r="BM14" s="73" t="s">
        <v>290</v>
      </c>
      <c r="BN14" s="73" t="s">
        <v>290</v>
      </c>
      <c r="BO14" s="73" t="s">
        <v>290</v>
      </c>
      <c r="BP14" s="73" t="s">
        <v>290</v>
      </c>
      <c r="BQ14" s="70" t="s">
        <v>290</v>
      </c>
      <c r="BR14" s="70" t="s">
        <v>290</v>
      </c>
      <c r="BS14" s="70" t="s">
        <v>290</v>
      </c>
      <c r="BT14" s="70" t="s">
        <v>290</v>
      </c>
      <c r="BU14" s="70" t="s">
        <v>290</v>
      </c>
      <c r="BV14" s="70" t="s">
        <v>290</v>
      </c>
      <c r="BW14" s="70" t="s">
        <v>290</v>
      </c>
      <c r="BX14" s="70" t="s">
        <v>290</v>
      </c>
      <c r="BY14" s="70"/>
      <c r="BZ14" s="70"/>
      <c r="CA14" s="70"/>
    </row>
    <row r="15" spans="1:79" ht="15.75" x14ac:dyDescent="0.25">
      <c r="A15" s="15" t="s">
        <v>295</v>
      </c>
      <c r="B15" s="15">
        <v>2019</v>
      </c>
      <c r="C15" s="15" t="s">
        <v>629</v>
      </c>
      <c r="D15" s="6">
        <v>11</v>
      </c>
      <c r="E15" s="4">
        <v>37</v>
      </c>
      <c r="F15" s="6" t="s">
        <v>42</v>
      </c>
      <c r="G15" s="6">
        <v>2</v>
      </c>
      <c r="H15" s="1">
        <v>1</v>
      </c>
      <c r="I15" s="3">
        <v>2</v>
      </c>
      <c r="J15" s="38">
        <v>17.460999999999999</v>
      </c>
      <c r="K15" s="6">
        <v>21210</v>
      </c>
      <c r="L15" s="6">
        <v>17.460999999999999</v>
      </c>
      <c r="M15" s="6" t="s">
        <v>406</v>
      </c>
      <c r="N15" s="6" t="s">
        <v>21</v>
      </c>
      <c r="O15" s="9">
        <v>43626</v>
      </c>
      <c r="P15" s="19">
        <v>43757</v>
      </c>
      <c r="Q15" s="6">
        <v>58</v>
      </c>
      <c r="R15" s="9">
        <v>43682</v>
      </c>
      <c r="S15" s="9">
        <v>43683</v>
      </c>
      <c r="T15" s="6">
        <v>56</v>
      </c>
      <c r="U15" s="6">
        <v>57</v>
      </c>
      <c r="V15" s="6">
        <v>242</v>
      </c>
      <c r="W15" s="6">
        <v>136</v>
      </c>
      <c r="X15" s="17">
        <v>21.26</v>
      </c>
      <c r="Y15" s="17">
        <v>19.880000000000003</v>
      </c>
      <c r="Z15" s="17">
        <v>1.91</v>
      </c>
      <c r="AA15" s="17">
        <v>1.94</v>
      </c>
      <c r="AB15" s="17">
        <v>88.083333333333329</v>
      </c>
      <c r="AC15" s="17">
        <v>110.33</v>
      </c>
      <c r="AD15" s="17">
        <v>104</v>
      </c>
      <c r="AE15" s="1">
        <v>6.5181170399999999</v>
      </c>
      <c r="AF15" s="1">
        <v>23.4</v>
      </c>
      <c r="AG15" s="1">
        <v>54.7</v>
      </c>
      <c r="AH15" s="1">
        <v>6.2</v>
      </c>
      <c r="AI15" s="1">
        <v>203</v>
      </c>
      <c r="AJ15" s="1">
        <v>116.30809309555363</v>
      </c>
      <c r="AK15" s="1" t="str">
        <f t="shared" si="0"/>
        <v>UIUC201911037</v>
      </c>
      <c r="AL15" s="1" t="s">
        <v>290</v>
      </c>
      <c r="AM15" s="1" t="s">
        <v>290</v>
      </c>
      <c r="AN15" s="1" t="s">
        <v>290</v>
      </c>
      <c r="AO15" s="1" t="s">
        <v>290</v>
      </c>
      <c r="AP15" s="1" t="s">
        <v>290</v>
      </c>
      <c r="AQ15" s="1" t="s">
        <v>290</v>
      </c>
      <c r="AR15" s="1" t="s">
        <v>290</v>
      </c>
      <c r="AS15" s="40">
        <v>8</v>
      </c>
      <c r="AT15" s="40">
        <v>7.8</v>
      </c>
      <c r="AU15" s="40">
        <v>3.2</v>
      </c>
      <c r="AV15" s="40">
        <v>73</v>
      </c>
      <c r="AW15" s="40">
        <v>1.232</v>
      </c>
      <c r="AX15" s="40">
        <v>58.5</v>
      </c>
      <c r="AY15" s="40">
        <v>9.8800000000000008</v>
      </c>
      <c r="AZ15" s="70" t="s">
        <v>290</v>
      </c>
      <c r="BA15" s="70" t="s">
        <v>290</v>
      </c>
      <c r="BB15" s="70" t="s">
        <v>290</v>
      </c>
      <c r="BC15" s="70" t="s">
        <v>290</v>
      </c>
      <c r="BD15" s="70" t="s">
        <v>290</v>
      </c>
      <c r="BE15" s="70" t="s">
        <v>290</v>
      </c>
      <c r="BF15" s="70" t="s">
        <v>290</v>
      </c>
      <c r="BG15" s="70" t="s">
        <v>290</v>
      </c>
      <c r="BH15" s="70" t="s">
        <v>290</v>
      </c>
      <c r="BI15" s="70" t="s">
        <v>290</v>
      </c>
      <c r="BJ15" s="70" t="s">
        <v>290</v>
      </c>
      <c r="BK15" s="73" t="s">
        <v>290</v>
      </c>
      <c r="BL15" s="73" t="s">
        <v>290</v>
      </c>
      <c r="BM15" s="73" t="s">
        <v>290</v>
      </c>
      <c r="BN15" s="73" t="s">
        <v>290</v>
      </c>
      <c r="BO15" s="73" t="s">
        <v>290</v>
      </c>
      <c r="BP15" s="73" t="s">
        <v>290</v>
      </c>
      <c r="BQ15" s="70" t="s">
        <v>290</v>
      </c>
      <c r="BR15" s="70" t="s">
        <v>290</v>
      </c>
      <c r="BS15" s="70" t="s">
        <v>290</v>
      </c>
      <c r="BT15" s="70" t="s">
        <v>290</v>
      </c>
      <c r="BU15" s="70" t="s">
        <v>290</v>
      </c>
      <c r="BV15" s="70" t="s">
        <v>290</v>
      </c>
      <c r="BW15" s="70" t="s">
        <v>290</v>
      </c>
      <c r="BX15" s="70" t="s">
        <v>290</v>
      </c>
      <c r="BY15" s="70"/>
      <c r="BZ15" s="70"/>
      <c r="CA15" s="70"/>
    </row>
    <row r="16" spans="1:79" ht="15.75" x14ac:dyDescent="0.25">
      <c r="A16" s="15" t="s">
        <v>295</v>
      </c>
      <c r="B16" s="15">
        <v>2019</v>
      </c>
      <c r="C16" s="15" t="s">
        <v>629</v>
      </c>
      <c r="D16" s="6">
        <v>16</v>
      </c>
      <c r="E16" s="4">
        <v>13</v>
      </c>
      <c r="F16" s="6" t="s">
        <v>48</v>
      </c>
      <c r="G16" s="6">
        <v>3</v>
      </c>
      <c r="H16" s="1">
        <v>1</v>
      </c>
      <c r="I16" s="5">
        <v>2</v>
      </c>
      <c r="J16" s="38">
        <v>17.460999999999999</v>
      </c>
      <c r="K16" s="6">
        <v>31210</v>
      </c>
      <c r="L16" s="6">
        <v>17.460999999999999</v>
      </c>
      <c r="M16" s="6" t="s">
        <v>406</v>
      </c>
      <c r="N16" s="6" t="s">
        <v>21</v>
      </c>
      <c r="O16" s="9">
        <v>43626</v>
      </c>
      <c r="P16" s="19">
        <v>43757</v>
      </c>
      <c r="Q16" s="6">
        <v>63</v>
      </c>
      <c r="R16" s="9">
        <v>43682</v>
      </c>
      <c r="S16" s="9">
        <v>43683</v>
      </c>
      <c r="T16" s="6">
        <v>56</v>
      </c>
      <c r="U16" s="6">
        <v>57</v>
      </c>
      <c r="V16" s="6">
        <v>243</v>
      </c>
      <c r="W16" s="6">
        <v>128</v>
      </c>
      <c r="X16" s="17">
        <v>20.328000000000003</v>
      </c>
      <c r="Y16" s="17">
        <v>18.342000000000002</v>
      </c>
      <c r="Z16" s="17">
        <v>1.92</v>
      </c>
      <c r="AA16" s="17">
        <v>1.95</v>
      </c>
      <c r="AB16" s="17">
        <v>90.333333333333329</v>
      </c>
      <c r="AC16" s="17">
        <v>101.67</v>
      </c>
      <c r="AD16" s="17">
        <v>95.5</v>
      </c>
      <c r="AE16" s="1">
        <v>3.9190348800000003</v>
      </c>
      <c r="AF16" s="1">
        <v>25.3</v>
      </c>
      <c r="AG16" s="1">
        <v>51.6</v>
      </c>
      <c r="AH16" s="1">
        <v>6.8</v>
      </c>
      <c r="AI16" s="1">
        <v>64</v>
      </c>
      <c r="AJ16" s="1">
        <v>68.195974850251091</v>
      </c>
      <c r="AK16" s="1" t="str">
        <f t="shared" si="0"/>
        <v>UIUC201916013</v>
      </c>
      <c r="AL16" s="1" t="s">
        <v>290</v>
      </c>
      <c r="AM16" s="1" t="s">
        <v>290</v>
      </c>
      <c r="AN16" s="1" t="s">
        <v>290</v>
      </c>
      <c r="AO16" s="1" t="s">
        <v>290</v>
      </c>
      <c r="AP16" s="1" t="s">
        <v>290</v>
      </c>
      <c r="AQ16" s="1" t="s">
        <v>290</v>
      </c>
      <c r="AR16" s="1" t="s">
        <v>290</v>
      </c>
      <c r="AS16" s="40">
        <v>8.1999999999999993</v>
      </c>
      <c r="AT16" s="40">
        <v>8.5</v>
      </c>
      <c r="AU16" s="40">
        <v>3.2</v>
      </c>
      <c r="AV16" s="40">
        <v>72.7</v>
      </c>
      <c r="AW16" s="40">
        <v>1.256</v>
      </c>
      <c r="AX16" s="40">
        <v>58.9</v>
      </c>
      <c r="AY16" s="40">
        <v>10</v>
      </c>
      <c r="AZ16" s="70" t="s">
        <v>290</v>
      </c>
      <c r="BA16" s="70" t="s">
        <v>290</v>
      </c>
      <c r="BB16" s="70" t="s">
        <v>290</v>
      </c>
      <c r="BC16" s="70" t="s">
        <v>290</v>
      </c>
      <c r="BD16" s="70" t="s">
        <v>290</v>
      </c>
      <c r="BE16" s="70" t="s">
        <v>290</v>
      </c>
      <c r="BF16" s="70" t="s">
        <v>290</v>
      </c>
      <c r="BG16" s="70" t="s">
        <v>290</v>
      </c>
      <c r="BH16" s="70" t="s">
        <v>290</v>
      </c>
      <c r="BI16" s="70" t="s">
        <v>290</v>
      </c>
      <c r="BJ16" s="70" t="s">
        <v>290</v>
      </c>
      <c r="BK16" s="73" t="s">
        <v>290</v>
      </c>
      <c r="BL16" s="73" t="s">
        <v>290</v>
      </c>
      <c r="BM16" s="73" t="s">
        <v>290</v>
      </c>
      <c r="BN16" s="73" t="s">
        <v>290</v>
      </c>
      <c r="BO16" s="73" t="s">
        <v>290</v>
      </c>
      <c r="BP16" s="73" t="s">
        <v>290</v>
      </c>
      <c r="BQ16" s="70" t="s">
        <v>290</v>
      </c>
      <c r="BR16" s="70" t="s">
        <v>290</v>
      </c>
      <c r="BS16" s="70" t="s">
        <v>290</v>
      </c>
      <c r="BT16" s="70" t="s">
        <v>290</v>
      </c>
      <c r="BU16" s="70" t="s">
        <v>290</v>
      </c>
      <c r="BV16" s="70" t="s">
        <v>290</v>
      </c>
      <c r="BW16" s="70" t="s">
        <v>290</v>
      </c>
      <c r="BX16" s="70" t="s">
        <v>290</v>
      </c>
      <c r="BY16" s="70"/>
      <c r="BZ16" s="70"/>
      <c r="CA16" s="70"/>
    </row>
    <row r="17" spans="1:79" ht="15.75" x14ac:dyDescent="0.25">
      <c r="A17" s="15" t="s">
        <v>295</v>
      </c>
      <c r="B17" s="15">
        <v>2019</v>
      </c>
      <c r="C17" s="15" t="s">
        <v>629</v>
      </c>
      <c r="D17" s="6">
        <v>21</v>
      </c>
      <c r="E17" s="4">
        <v>21</v>
      </c>
      <c r="F17" s="6" t="s">
        <v>54</v>
      </c>
      <c r="G17" s="6">
        <v>4</v>
      </c>
      <c r="H17" s="1">
        <v>1</v>
      </c>
      <c r="I17" s="5">
        <v>2</v>
      </c>
      <c r="J17" s="38">
        <v>17.460999999999999</v>
      </c>
      <c r="K17" s="6">
        <v>41210</v>
      </c>
      <c r="L17" s="6">
        <v>17.460999999999999</v>
      </c>
      <c r="M17" s="6" t="s">
        <v>406</v>
      </c>
      <c r="N17" s="6" t="s">
        <v>21</v>
      </c>
      <c r="O17" s="9">
        <v>43626</v>
      </c>
      <c r="P17" s="19">
        <v>43757</v>
      </c>
      <c r="Q17" s="6">
        <v>54</v>
      </c>
      <c r="R17" s="9">
        <v>43685</v>
      </c>
      <c r="S17" s="9">
        <v>43686</v>
      </c>
      <c r="T17" s="6">
        <v>59</v>
      </c>
      <c r="U17" s="6">
        <v>60</v>
      </c>
      <c r="V17" s="6">
        <v>199</v>
      </c>
      <c r="W17" s="6">
        <v>92</v>
      </c>
      <c r="X17" s="17">
        <v>18.766000000000002</v>
      </c>
      <c r="Y17" s="17">
        <v>16.663999999999998</v>
      </c>
      <c r="Z17" s="17">
        <v>1.96</v>
      </c>
      <c r="AA17" s="17">
        <v>1.9750000000000001</v>
      </c>
      <c r="AB17" s="17">
        <v>95.85</v>
      </c>
      <c r="AC17" s="17">
        <v>76.25</v>
      </c>
      <c r="AD17" s="17">
        <v>74.75</v>
      </c>
      <c r="AE17" s="1">
        <v>2.1772415999999999</v>
      </c>
      <c r="AF17" s="1">
        <v>23.8</v>
      </c>
      <c r="AG17" s="1">
        <v>46.6</v>
      </c>
      <c r="AH17" s="1">
        <v>8.6999999999999993</v>
      </c>
      <c r="AI17" s="1">
        <v>117</v>
      </c>
      <c r="AJ17" s="1">
        <v>38.647428853109716</v>
      </c>
      <c r="AK17" s="1" t="str">
        <f t="shared" si="0"/>
        <v>UIUC201921021</v>
      </c>
      <c r="AL17" s="1" t="s">
        <v>290</v>
      </c>
      <c r="AM17" s="1" t="s">
        <v>290</v>
      </c>
      <c r="AN17" s="1" t="s">
        <v>290</v>
      </c>
      <c r="AO17" s="1" t="s">
        <v>290</v>
      </c>
      <c r="AP17" s="1" t="s">
        <v>290</v>
      </c>
      <c r="AQ17" s="1" t="s">
        <v>290</v>
      </c>
      <c r="AR17" s="1" t="s">
        <v>290</v>
      </c>
      <c r="AS17" s="40">
        <v>8.3000000000000007</v>
      </c>
      <c r="AT17" s="40">
        <v>9.6</v>
      </c>
      <c r="AU17" s="40">
        <v>3.6</v>
      </c>
      <c r="AV17" s="40">
        <v>71.5</v>
      </c>
      <c r="AW17" s="40">
        <v>1.288</v>
      </c>
      <c r="AX17" s="40">
        <v>60.1</v>
      </c>
      <c r="AY17" s="40">
        <v>10.02</v>
      </c>
      <c r="AZ17" s="70" t="s">
        <v>290</v>
      </c>
      <c r="BA17" s="70" t="s">
        <v>290</v>
      </c>
      <c r="BB17" s="70" t="s">
        <v>290</v>
      </c>
      <c r="BC17" s="70" t="s">
        <v>290</v>
      </c>
      <c r="BD17" s="70" t="s">
        <v>290</v>
      </c>
      <c r="BE17" s="70" t="s">
        <v>290</v>
      </c>
      <c r="BF17" s="70" t="s">
        <v>290</v>
      </c>
      <c r="BG17" s="70" t="s">
        <v>290</v>
      </c>
      <c r="BH17" s="70" t="s">
        <v>290</v>
      </c>
      <c r="BI17" s="70" t="s">
        <v>290</v>
      </c>
      <c r="BJ17" s="70" t="s">
        <v>290</v>
      </c>
      <c r="BK17" s="73" t="s">
        <v>290</v>
      </c>
      <c r="BL17" s="73" t="s">
        <v>290</v>
      </c>
      <c r="BM17" s="73" t="s">
        <v>290</v>
      </c>
      <c r="BN17" s="73" t="s">
        <v>290</v>
      </c>
      <c r="BO17" s="73" t="s">
        <v>290</v>
      </c>
      <c r="BP17" s="73" t="s">
        <v>290</v>
      </c>
      <c r="BQ17" s="70" t="s">
        <v>290</v>
      </c>
      <c r="BR17" s="70" t="s">
        <v>290</v>
      </c>
      <c r="BS17" s="70" t="s">
        <v>290</v>
      </c>
      <c r="BT17" s="70" t="s">
        <v>290</v>
      </c>
      <c r="BU17" s="70" t="s">
        <v>290</v>
      </c>
      <c r="BV17" s="70" t="s">
        <v>290</v>
      </c>
      <c r="BW17" s="70" t="s">
        <v>290</v>
      </c>
      <c r="BX17" s="70" t="s">
        <v>290</v>
      </c>
      <c r="BY17" s="70"/>
      <c r="BZ17" s="70"/>
      <c r="CA17" s="70"/>
    </row>
    <row r="18" spans="1:79" ht="15.75" x14ac:dyDescent="0.25">
      <c r="A18" s="15" t="s">
        <v>295</v>
      </c>
      <c r="B18" s="15">
        <v>2019</v>
      </c>
      <c r="C18" s="15" t="s">
        <v>629</v>
      </c>
      <c r="D18" s="6">
        <v>2</v>
      </c>
      <c r="E18" s="4">
        <v>13</v>
      </c>
      <c r="F18" s="6" t="s">
        <v>38</v>
      </c>
      <c r="G18" s="6">
        <v>1</v>
      </c>
      <c r="H18" s="1">
        <v>2</v>
      </c>
      <c r="I18" s="7">
        <v>2</v>
      </c>
      <c r="J18" s="38">
        <v>17.460999999999999</v>
      </c>
      <c r="K18" s="6">
        <v>12210</v>
      </c>
      <c r="L18" s="6">
        <v>17.460999999999999</v>
      </c>
      <c r="M18" s="6" t="s">
        <v>406</v>
      </c>
      <c r="N18" s="6" t="s">
        <v>21</v>
      </c>
      <c r="O18" s="9">
        <v>43626</v>
      </c>
      <c r="P18" s="19">
        <v>43757</v>
      </c>
      <c r="Q18" s="6">
        <v>64</v>
      </c>
      <c r="R18" s="9">
        <v>43680</v>
      </c>
      <c r="S18" s="9">
        <v>43681</v>
      </c>
      <c r="T18" s="6">
        <v>54</v>
      </c>
      <c r="U18" s="6">
        <v>55</v>
      </c>
      <c r="V18" s="6">
        <v>265</v>
      </c>
      <c r="W18" s="6">
        <v>145</v>
      </c>
      <c r="X18" s="17">
        <v>23.580000000000002</v>
      </c>
      <c r="Y18" s="17">
        <v>21</v>
      </c>
      <c r="Z18" s="17">
        <v>1.93</v>
      </c>
      <c r="AA18" s="17">
        <v>1.9566666666666666</v>
      </c>
      <c r="AB18" s="17">
        <v>98.303333333333327</v>
      </c>
      <c r="AC18" s="17">
        <v>104.17</v>
      </c>
      <c r="AD18" s="17">
        <v>97.83</v>
      </c>
      <c r="AE18" s="1">
        <v>6.5816199199999996</v>
      </c>
      <c r="AF18" s="1">
        <v>22.3</v>
      </c>
      <c r="AG18" s="1">
        <v>51.6</v>
      </c>
      <c r="AH18" s="1">
        <v>7.2</v>
      </c>
      <c r="AI18" s="1">
        <v>50</v>
      </c>
      <c r="AJ18" s="1">
        <v>119.1277197330898</v>
      </c>
      <c r="AK18" s="1" t="str">
        <f t="shared" si="0"/>
        <v>UIUC20192013</v>
      </c>
      <c r="AL18" s="1" t="s">
        <v>290</v>
      </c>
      <c r="AM18" s="1" t="s">
        <v>290</v>
      </c>
      <c r="AN18" s="1" t="s">
        <v>290</v>
      </c>
      <c r="AO18" s="1" t="s">
        <v>290</v>
      </c>
      <c r="AP18" s="1" t="s">
        <v>290</v>
      </c>
      <c r="AQ18" s="1" t="s">
        <v>290</v>
      </c>
      <c r="AR18" s="1" t="s">
        <v>290</v>
      </c>
      <c r="AS18" s="40">
        <v>7.8</v>
      </c>
      <c r="AT18" s="40">
        <v>10.6</v>
      </c>
      <c r="AU18" s="40">
        <v>3.8</v>
      </c>
      <c r="AV18" s="40">
        <v>70.2</v>
      </c>
      <c r="AW18" s="40">
        <v>1.2729999999999999</v>
      </c>
      <c r="AX18" s="40">
        <v>59.3</v>
      </c>
      <c r="AY18" s="40">
        <v>9.86</v>
      </c>
      <c r="AZ18" s="70" t="s">
        <v>290</v>
      </c>
      <c r="BA18" s="70" t="s">
        <v>290</v>
      </c>
      <c r="BB18" s="70" t="s">
        <v>290</v>
      </c>
      <c r="BC18" s="70" t="s">
        <v>290</v>
      </c>
      <c r="BD18" s="70" t="s">
        <v>290</v>
      </c>
      <c r="BE18" s="70" t="s">
        <v>290</v>
      </c>
      <c r="BF18" s="70" t="s">
        <v>290</v>
      </c>
      <c r="BG18" s="70" t="s">
        <v>290</v>
      </c>
      <c r="BH18" s="70" t="s">
        <v>290</v>
      </c>
      <c r="BI18" s="70" t="s">
        <v>290</v>
      </c>
      <c r="BJ18" s="70" t="s">
        <v>290</v>
      </c>
      <c r="BK18" s="73" t="s">
        <v>290</v>
      </c>
      <c r="BL18" s="73" t="s">
        <v>290</v>
      </c>
      <c r="BM18" s="73" t="s">
        <v>290</v>
      </c>
      <c r="BN18" s="73" t="s">
        <v>290</v>
      </c>
      <c r="BO18" s="73" t="s">
        <v>290</v>
      </c>
      <c r="BP18" s="73" t="s">
        <v>290</v>
      </c>
      <c r="BQ18" s="70" t="s">
        <v>290</v>
      </c>
      <c r="BR18" s="70" t="s">
        <v>290</v>
      </c>
      <c r="BS18" s="70" t="s">
        <v>290</v>
      </c>
      <c r="BT18" s="70" t="s">
        <v>290</v>
      </c>
      <c r="BU18" s="70" t="s">
        <v>290</v>
      </c>
      <c r="BV18" s="70" t="s">
        <v>290</v>
      </c>
      <c r="BW18" s="70" t="s">
        <v>290</v>
      </c>
      <c r="BX18" s="70" t="s">
        <v>290</v>
      </c>
      <c r="BY18" s="70"/>
      <c r="BZ18" s="70"/>
      <c r="CA18" s="70"/>
    </row>
    <row r="19" spans="1:79" ht="15.75" x14ac:dyDescent="0.25">
      <c r="A19" s="15" t="s">
        <v>295</v>
      </c>
      <c r="B19" s="15">
        <v>2019</v>
      </c>
      <c r="C19" s="15" t="s">
        <v>629</v>
      </c>
      <c r="D19" s="6">
        <v>8</v>
      </c>
      <c r="E19" s="4">
        <v>25</v>
      </c>
      <c r="F19" s="6" t="s">
        <v>44</v>
      </c>
      <c r="G19" s="6">
        <v>2</v>
      </c>
      <c r="H19" s="1">
        <v>2</v>
      </c>
      <c r="I19" s="3">
        <v>2</v>
      </c>
      <c r="J19" s="38">
        <v>17.460999999999999</v>
      </c>
      <c r="K19" s="6">
        <v>22210</v>
      </c>
      <c r="L19" s="6">
        <v>17.460999999999999</v>
      </c>
      <c r="M19" s="6" t="s">
        <v>406</v>
      </c>
      <c r="N19" s="6" t="s">
        <v>21</v>
      </c>
      <c r="O19" s="9">
        <v>43626</v>
      </c>
      <c r="P19" s="19">
        <v>43757</v>
      </c>
      <c r="Q19" s="6">
        <v>58</v>
      </c>
      <c r="R19" s="9">
        <v>43682</v>
      </c>
      <c r="S19" s="9">
        <v>43684</v>
      </c>
      <c r="T19" s="6">
        <v>56</v>
      </c>
      <c r="U19" s="6">
        <v>58</v>
      </c>
      <c r="V19" s="6">
        <v>238</v>
      </c>
      <c r="W19" s="6">
        <v>133</v>
      </c>
      <c r="X19" s="17">
        <v>21.380000000000003</v>
      </c>
      <c r="Y19" s="17">
        <v>19.759999999999998</v>
      </c>
      <c r="Z19" s="17">
        <v>1.9433333333333334</v>
      </c>
      <c r="AA19" s="17">
        <v>1.96</v>
      </c>
      <c r="AB19" s="17">
        <v>80.28</v>
      </c>
      <c r="AC19" s="17">
        <v>93</v>
      </c>
      <c r="AD19" s="17">
        <v>88.67</v>
      </c>
      <c r="AE19" s="1">
        <v>6.4047190399999998</v>
      </c>
      <c r="AF19" s="1">
        <v>28.5</v>
      </c>
      <c r="AG19" s="1">
        <v>54.4</v>
      </c>
      <c r="AH19" s="1">
        <v>7</v>
      </c>
      <c r="AI19" s="1">
        <v>137</v>
      </c>
      <c r="AJ19" s="1">
        <v>106.67561029506371</v>
      </c>
      <c r="AK19" s="1" t="str">
        <f t="shared" si="0"/>
        <v>UIUC20198025</v>
      </c>
      <c r="AL19" s="1" t="s">
        <v>290</v>
      </c>
      <c r="AM19" s="1" t="s">
        <v>290</v>
      </c>
      <c r="AN19" s="1" t="s">
        <v>290</v>
      </c>
      <c r="AO19" s="1" t="s">
        <v>290</v>
      </c>
      <c r="AP19" s="1" t="s">
        <v>290</v>
      </c>
      <c r="AQ19" s="1" t="s">
        <v>290</v>
      </c>
      <c r="AR19" s="1" t="s">
        <v>290</v>
      </c>
      <c r="AS19" s="40">
        <v>8.1999999999999993</v>
      </c>
      <c r="AT19" s="40">
        <v>7.8</v>
      </c>
      <c r="AU19" s="40">
        <v>3.3</v>
      </c>
      <c r="AV19" s="40">
        <v>73.3</v>
      </c>
      <c r="AW19" s="40">
        <v>1.2749999999999999</v>
      </c>
      <c r="AX19" s="40">
        <v>60</v>
      </c>
      <c r="AY19" s="40">
        <v>10.1</v>
      </c>
      <c r="AZ19" s="70" t="s">
        <v>290</v>
      </c>
      <c r="BA19" s="70" t="s">
        <v>290</v>
      </c>
      <c r="BB19" s="70" t="s">
        <v>290</v>
      </c>
      <c r="BC19" s="70" t="s">
        <v>290</v>
      </c>
      <c r="BD19" s="70" t="s">
        <v>290</v>
      </c>
      <c r="BE19" s="70" t="s">
        <v>290</v>
      </c>
      <c r="BF19" s="70" t="s">
        <v>290</v>
      </c>
      <c r="BG19" s="70" t="s">
        <v>290</v>
      </c>
      <c r="BH19" s="70" t="s">
        <v>290</v>
      </c>
      <c r="BI19" s="70" t="s">
        <v>290</v>
      </c>
      <c r="BJ19" s="70" t="s">
        <v>290</v>
      </c>
      <c r="BK19" s="73" t="s">
        <v>290</v>
      </c>
      <c r="BL19" s="73" t="s">
        <v>290</v>
      </c>
      <c r="BM19" s="73" t="s">
        <v>290</v>
      </c>
      <c r="BN19" s="73" t="s">
        <v>290</v>
      </c>
      <c r="BO19" s="73" t="s">
        <v>290</v>
      </c>
      <c r="BP19" s="73" t="s">
        <v>290</v>
      </c>
      <c r="BQ19" s="70" t="s">
        <v>290</v>
      </c>
      <c r="BR19" s="70" t="s">
        <v>290</v>
      </c>
      <c r="BS19" s="70" t="s">
        <v>290</v>
      </c>
      <c r="BT19" s="70" t="s">
        <v>290</v>
      </c>
      <c r="BU19" s="70" t="s">
        <v>290</v>
      </c>
      <c r="BV19" s="70" t="s">
        <v>290</v>
      </c>
      <c r="BW19" s="70" t="s">
        <v>290</v>
      </c>
      <c r="BX19" s="70" t="s">
        <v>290</v>
      </c>
      <c r="BY19" s="70"/>
      <c r="BZ19" s="70"/>
      <c r="CA19" s="70"/>
    </row>
    <row r="20" spans="1:79" ht="15.75" x14ac:dyDescent="0.25">
      <c r="A20" s="15" t="s">
        <v>295</v>
      </c>
      <c r="B20" s="15">
        <v>2019</v>
      </c>
      <c r="C20" s="15" t="s">
        <v>629</v>
      </c>
      <c r="D20" s="6">
        <v>17</v>
      </c>
      <c r="E20" s="4">
        <v>13</v>
      </c>
      <c r="F20" s="6" t="s">
        <v>50</v>
      </c>
      <c r="G20" s="6">
        <v>3</v>
      </c>
      <c r="H20" s="1">
        <v>2</v>
      </c>
      <c r="I20" s="5">
        <v>2</v>
      </c>
      <c r="J20" s="38">
        <v>17.460999999999999</v>
      </c>
      <c r="K20" s="6">
        <v>32210</v>
      </c>
      <c r="L20" s="6">
        <v>17.460999999999999</v>
      </c>
      <c r="M20" s="6" t="s">
        <v>406</v>
      </c>
      <c r="N20" s="6" t="s">
        <v>21</v>
      </c>
      <c r="O20" s="9">
        <v>43626</v>
      </c>
      <c r="P20" s="19">
        <v>43757</v>
      </c>
      <c r="Q20" s="6">
        <v>64</v>
      </c>
      <c r="R20" s="9">
        <v>43682</v>
      </c>
      <c r="S20" s="9">
        <v>43683</v>
      </c>
      <c r="T20" s="6">
        <v>56</v>
      </c>
      <c r="U20" s="6">
        <v>57</v>
      </c>
      <c r="V20" s="6">
        <v>230</v>
      </c>
      <c r="W20" s="6">
        <v>135</v>
      </c>
      <c r="X20" s="17">
        <v>20.6</v>
      </c>
      <c r="Y20" s="17">
        <v>18.96</v>
      </c>
      <c r="Z20" s="17">
        <v>1.92</v>
      </c>
      <c r="AA20" s="17">
        <v>1.9433333333333334</v>
      </c>
      <c r="AB20" s="17">
        <v>84.123333333333335</v>
      </c>
      <c r="AC20" s="17">
        <v>106.5</v>
      </c>
      <c r="AD20" s="17">
        <v>100.83</v>
      </c>
      <c r="AE20" s="1">
        <v>5.3070263999999998</v>
      </c>
      <c r="AF20" s="1">
        <v>25.8</v>
      </c>
      <c r="AG20" s="1">
        <v>53.9</v>
      </c>
      <c r="AH20" s="1">
        <v>6.6</v>
      </c>
      <c r="AI20" s="1">
        <v>65</v>
      </c>
      <c r="AJ20" s="1">
        <v>91.730585314246142</v>
      </c>
      <c r="AK20" s="1" t="str">
        <f t="shared" si="0"/>
        <v>UIUC201917013</v>
      </c>
      <c r="AL20" s="1" t="s">
        <v>290</v>
      </c>
      <c r="AM20" s="1" t="s">
        <v>290</v>
      </c>
      <c r="AN20" s="1" t="s">
        <v>290</v>
      </c>
      <c r="AO20" s="1" t="s">
        <v>290</v>
      </c>
      <c r="AP20" s="1" t="s">
        <v>290</v>
      </c>
      <c r="AQ20" s="1" t="s">
        <v>290</v>
      </c>
      <c r="AR20" s="1" t="s">
        <v>290</v>
      </c>
      <c r="AS20" s="40">
        <v>8.1999999999999993</v>
      </c>
      <c r="AT20" s="40">
        <v>7.8</v>
      </c>
      <c r="AU20" s="40">
        <v>3.3</v>
      </c>
      <c r="AV20" s="40">
        <v>73.2</v>
      </c>
      <c r="AW20" s="40">
        <v>1.2529999999999999</v>
      </c>
      <c r="AX20" s="40">
        <v>58.3</v>
      </c>
      <c r="AY20" s="40">
        <v>10.01</v>
      </c>
      <c r="AZ20" s="70" t="s">
        <v>290</v>
      </c>
      <c r="BA20" s="70" t="s">
        <v>290</v>
      </c>
      <c r="BB20" s="70" t="s">
        <v>290</v>
      </c>
      <c r="BC20" s="70" t="s">
        <v>290</v>
      </c>
      <c r="BD20" s="70" t="s">
        <v>290</v>
      </c>
      <c r="BE20" s="70" t="s">
        <v>290</v>
      </c>
      <c r="BF20" s="70" t="s">
        <v>290</v>
      </c>
      <c r="BG20" s="70" t="s">
        <v>290</v>
      </c>
      <c r="BH20" s="70" t="s">
        <v>290</v>
      </c>
      <c r="BI20" s="70" t="s">
        <v>290</v>
      </c>
      <c r="BJ20" s="70" t="s">
        <v>290</v>
      </c>
      <c r="BK20" s="73" t="s">
        <v>290</v>
      </c>
      <c r="BL20" s="73" t="s">
        <v>290</v>
      </c>
      <c r="BM20" s="73" t="s">
        <v>290</v>
      </c>
      <c r="BN20" s="73" t="s">
        <v>290</v>
      </c>
      <c r="BO20" s="73" t="s">
        <v>290</v>
      </c>
      <c r="BP20" s="73" t="s">
        <v>290</v>
      </c>
      <c r="BQ20" s="70" t="s">
        <v>290</v>
      </c>
      <c r="BR20" s="70" t="s">
        <v>290</v>
      </c>
      <c r="BS20" s="70" t="s">
        <v>290</v>
      </c>
      <c r="BT20" s="70" t="s">
        <v>290</v>
      </c>
      <c r="BU20" s="70" t="s">
        <v>290</v>
      </c>
      <c r="BV20" s="70" t="s">
        <v>290</v>
      </c>
      <c r="BW20" s="70" t="s">
        <v>290</v>
      </c>
      <c r="BX20" s="70" t="s">
        <v>290</v>
      </c>
      <c r="BY20" s="70"/>
      <c r="BZ20" s="70"/>
      <c r="CA20" s="70"/>
    </row>
    <row r="21" spans="1:79" ht="15.75" x14ac:dyDescent="0.25">
      <c r="A21" s="15" t="s">
        <v>295</v>
      </c>
      <c r="B21" s="15">
        <v>2019</v>
      </c>
      <c r="C21" s="15" t="s">
        <v>629</v>
      </c>
      <c r="D21" s="6">
        <v>23</v>
      </c>
      <c r="E21" s="4">
        <v>25</v>
      </c>
      <c r="F21" s="6" t="s">
        <v>56</v>
      </c>
      <c r="G21" s="6">
        <v>4</v>
      </c>
      <c r="H21" s="1">
        <v>2</v>
      </c>
      <c r="I21" s="5">
        <v>2</v>
      </c>
      <c r="J21" s="38">
        <v>17.460999999999999</v>
      </c>
      <c r="K21" s="6">
        <v>42210</v>
      </c>
      <c r="L21" s="6">
        <v>17.460999999999999</v>
      </c>
      <c r="M21" s="6" t="s">
        <v>406</v>
      </c>
      <c r="N21" s="6" t="s">
        <v>21</v>
      </c>
      <c r="O21" s="9">
        <v>43626</v>
      </c>
      <c r="P21" s="19">
        <v>43757</v>
      </c>
      <c r="Q21" s="6">
        <v>58</v>
      </c>
      <c r="R21" s="9">
        <v>43682</v>
      </c>
      <c r="S21" s="9">
        <v>43683</v>
      </c>
      <c r="T21" s="6">
        <v>56</v>
      </c>
      <c r="U21" s="6">
        <v>57</v>
      </c>
      <c r="V21" s="6">
        <v>233</v>
      </c>
      <c r="W21" s="6">
        <v>130</v>
      </c>
      <c r="X21" s="17">
        <v>18.318000000000001</v>
      </c>
      <c r="Y21" s="17">
        <v>17.044</v>
      </c>
      <c r="Z21" s="17">
        <v>1.92</v>
      </c>
      <c r="AA21" s="17">
        <v>1.9466666666666665</v>
      </c>
      <c r="AB21" s="17">
        <v>78.75333333333333</v>
      </c>
      <c r="AC21" s="17">
        <v>89.17</v>
      </c>
      <c r="AD21" s="17">
        <v>81.17</v>
      </c>
      <c r="AE21" s="1">
        <v>3.3475089599999999</v>
      </c>
      <c r="AF21" s="1">
        <v>24.6</v>
      </c>
      <c r="AG21" s="1">
        <v>50.7</v>
      </c>
      <c r="AH21" s="1">
        <v>7.3</v>
      </c>
      <c r="AI21" s="1">
        <v>122</v>
      </c>
      <c r="AJ21" s="1">
        <v>58.796585411665049</v>
      </c>
      <c r="AK21" s="1" t="str">
        <f t="shared" si="0"/>
        <v>UIUC201923025</v>
      </c>
      <c r="AL21" s="1" t="s">
        <v>290</v>
      </c>
      <c r="AM21" s="1" t="s">
        <v>290</v>
      </c>
      <c r="AN21" s="1" t="s">
        <v>290</v>
      </c>
      <c r="AO21" s="1" t="s">
        <v>290</v>
      </c>
      <c r="AP21" s="1" t="s">
        <v>290</v>
      </c>
      <c r="AQ21" s="1" t="s">
        <v>290</v>
      </c>
      <c r="AR21" s="1" t="s">
        <v>290</v>
      </c>
      <c r="AS21" s="40">
        <v>7.9</v>
      </c>
      <c r="AT21" s="40">
        <v>9.9</v>
      </c>
      <c r="AU21" s="40">
        <v>3.6</v>
      </c>
      <c r="AV21" s="40">
        <v>71</v>
      </c>
      <c r="AW21" s="40">
        <v>1.28</v>
      </c>
      <c r="AX21" s="40">
        <v>61</v>
      </c>
      <c r="AY21" s="40">
        <v>9.92</v>
      </c>
      <c r="AZ21" s="70" t="s">
        <v>290</v>
      </c>
      <c r="BA21" s="70" t="s">
        <v>290</v>
      </c>
      <c r="BB21" s="70" t="s">
        <v>290</v>
      </c>
      <c r="BC21" s="70" t="s">
        <v>290</v>
      </c>
      <c r="BD21" s="70" t="s">
        <v>290</v>
      </c>
      <c r="BE21" s="70" t="s">
        <v>290</v>
      </c>
      <c r="BF21" s="70" t="s">
        <v>290</v>
      </c>
      <c r="BG21" s="70" t="s">
        <v>290</v>
      </c>
      <c r="BH21" s="70" t="s">
        <v>290</v>
      </c>
      <c r="BI21" s="70" t="s">
        <v>290</v>
      </c>
      <c r="BJ21" s="70" t="s">
        <v>290</v>
      </c>
      <c r="BK21" s="73" t="s">
        <v>290</v>
      </c>
      <c r="BL21" s="73" t="s">
        <v>290</v>
      </c>
      <c r="BM21" s="73" t="s">
        <v>290</v>
      </c>
      <c r="BN21" s="73" t="s">
        <v>290</v>
      </c>
      <c r="BO21" s="73" t="s">
        <v>290</v>
      </c>
      <c r="BP21" s="73" t="s">
        <v>290</v>
      </c>
      <c r="BQ21" s="70" t="s">
        <v>290</v>
      </c>
      <c r="BR21" s="70" t="s">
        <v>290</v>
      </c>
      <c r="BS21" s="70" t="s">
        <v>290</v>
      </c>
      <c r="BT21" s="70" t="s">
        <v>290</v>
      </c>
      <c r="BU21" s="70" t="s">
        <v>290</v>
      </c>
      <c r="BV21" s="70" t="s">
        <v>290</v>
      </c>
      <c r="BW21" s="70" t="s">
        <v>290</v>
      </c>
      <c r="BX21" s="70" t="s">
        <v>290</v>
      </c>
      <c r="BY21" s="70"/>
      <c r="BZ21" s="70"/>
      <c r="CA21" s="70"/>
    </row>
    <row r="22" spans="1:79" ht="15.75" x14ac:dyDescent="0.25">
      <c r="A22" s="15" t="s">
        <v>295</v>
      </c>
      <c r="B22" s="15">
        <v>2019</v>
      </c>
      <c r="C22" s="15" t="s">
        <v>629</v>
      </c>
      <c r="D22" s="6">
        <v>6</v>
      </c>
      <c r="E22" s="4">
        <v>13</v>
      </c>
      <c r="F22" s="6" t="s">
        <v>40</v>
      </c>
      <c r="G22" s="6">
        <v>1</v>
      </c>
      <c r="H22" s="1">
        <v>3</v>
      </c>
      <c r="I22" s="7">
        <v>2</v>
      </c>
      <c r="J22" s="38">
        <v>17.460999999999999</v>
      </c>
      <c r="K22" s="6">
        <v>13210</v>
      </c>
      <c r="L22" s="6">
        <v>17.460999999999999</v>
      </c>
      <c r="M22" s="6" t="s">
        <v>406</v>
      </c>
      <c r="N22" s="6" t="s">
        <v>21</v>
      </c>
      <c r="O22" s="9">
        <v>43626</v>
      </c>
      <c r="P22" s="19">
        <v>43757</v>
      </c>
      <c r="Q22" s="6">
        <v>57</v>
      </c>
      <c r="R22" s="9">
        <v>43681</v>
      </c>
      <c r="S22" s="9">
        <v>43682</v>
      </c>
      <c r="T22" s="6">
        <v>55</v>
      </c>
      <c r="U22" s="6">
        <v>56</v>
      </c>
      <c r="V22" s="6">
        <v>252</v>
      </c>
      <c r="W22" s="6">
        <v>152</v>
      </c>
      <c r="X22" s="17">
        <v>23.7</v>
      </c>
      <c r="Y22" s="17">
        <v>21.779999999999998</v>
      </c>
      <c r="Z22" s="17">
        <v>1.92</v>
      </c>
      <c r="AA22" s="17">
        <v>1.95</v>
      </c>
      <c r="AB22" s="17">
        <v>98.336666666666659</v>
      </c>
      <c r="AC22" s="17">
        <v>111.17</v>
      </c>
      <c r="AD22" s="17">
        <v>102.5</v>
      </c>
      <c r="AE22" s="1">
        <v>7.4842680000000001</v>
      </c>
      <c r="AF22" s="1">
        <v>26</v>
      </c>
      <c r="AG22" s="1">
        <v>52.8</v>
      </c>
      <c r="AH22" s="1">
        <v>7.1</v>
      </c>
      <c r="AI22" s="1">
        <v>54</v>
      </c>
      <c r="AJ22" s="1">
        <v>129.01495688333051</v>
      </c>
      <c r="AK22" s="1" t="str">
        <f t="shared" si="0"/>
        <v>UIUC20196013</v>
      </c>
      <c r="AL22" s="1" t="s">
        <v>290</v>
      </c>
      <c r="AM22" s="1" t="s">
        <v>290</v>
      </c>
      <c r="AN22" s="1" t="s">
        <v>290</v>
      </c>
      <c r="AO22" s="1" t="s">
        <v>290</v>
      </c>
      <c r="AP22" s="1" t="s">
        <v>290</v>
      </c>
      <c r="AQ22" s="1" t="s">
        <v>290</v>
      </c>
      <c r="AR22" s="1" t="s">
        <v>290</v>
      </c>
      <c r="AS22" s="40">
        <v>8.1999999999999993</v>
      </c>
      <c r="AT22" s="40">
        <v>9.3000000000000007</v>
      </c>
      <c r="AU22" s="40">
        <v>3.8</v>
      </c>
      <c r="AV22" s="40">
        <v>71.599999999999994</v>
      </c>
      <c r="AW22" s="40">
        <v>1.286</v>
      </c>
      <c r="AX22" s="40" t="s">
        <v>290</v>
      </c>
      <c r="AY22" s="40">
        <v>10.029999999999999</v>
      </c>
      <c r="AZ22" s="70" t="s">
        <v>290</v>
      </c>
      <c r="BA22" s="70" t="s">
        <v>290</v>
      </c>
      <c r="BB22" s="70" t="s">
        <v>290</v>
      </c>
      <c r="BC22" s="70" t="s">
        <v>290</v>
      </c>
      <c r="BD22" s="70" t="s">
        <v>290</v>
      </c>
      <c r="BE22" s="70" t="s">
        <v>290</v>
      </c>
      <c r="BF22" s="70" t="s">
        <v>290</v>
      </c>
      <c r="BG22" s="70" t="s">
        <v>290</v>
      </c>
      <c r="BH22" s="70" t="s">
        <v>290</v>
      </c>
      <c r="BI22" s="70" t="s">
        <v>290</v>
      </c>
      <c r="BJ22" s="70" t="s">
        <v>290</v>
      </c>
      <c r="BK22" s="73" t="s">
        <v>290</v>
      </c>
      <c r="BL22" s="73" t="s">
        <v>290</v>
      </c>
      <c r="BM22" s="73" t="s">
        <v>290</v>
      </c>
      <c r="BN22" s="73" t="s">
        <v>290</v>
      </c>
      <c r="BO22" s="73" t="s">
        <v>290</v>
      </c>
      <c r="BP22" s="73" t="s">
        <v>290</v>
      </c>
      <c r="BQ22" s="70" t="s">
        <v>290</v>
      </c>
      <c r="BR22" s="70" t="s">
        <v>290</v>
      </c>
      <c r="BS22" s="70" t="s">
        <v>290</v>
      </c>
      <c r="BT22" s="70" t="s">
        <v>290</v>
      </c>
      <c r="BU22" s="70" t="s">
        <v>290</v>
      </c>
      <c r="BV22" s="70" t="s">
        <v>290</v>
      </c>
      <c r="BW22" s="70" t="s">
        <v>290</v>
      </c>
      <c r="BX22" s="70" t="s">
        <v>290</v>
      </c>
      <c r="BY22" s="70"/>
      <c r="BZ22" s="70"/>
      <c r="CA22" s="70"/>
    </row>
    <row r="23" spans="1:79" ht="15.75" x14ac:dyDescent="0.25">
      <c r="A23" s="15" t="s">
        <v>295</v>
      </c>
      <c r="B23" s="15">
        <v>2019</v>
      </c>
      <c r="C23" s="15" t="s">
        <v>629</v>
      </c>
      <c r="D23" s="6">
        <v>10</v>
      </c>
      <c r="E23" s="4">
        <v>33</v>
      </c>
      <c r="F23" s="6" t="s">
        <v>46</v>
      </c>
      <c r="G23" s="6">
        <v>2</v>
      </c>
      <c r="H23" s="1">
        <v>3</v>
      </c>
      <c r="I23" s="3">
        <v>2</v>
      </c>
      <c r="J23" s="38">
        <v>17.460999999999999</v>
      </c>
      <c r="K23" s="6">
        <v>23210</v>
      </c>
      <c r="L23" s="6">
        <v>17.460999999999999</v>
      </c>
      <c r="M23" s="6" t="s">
        <v>406</v>
      </c>
      <c r="N23" s="6" t="s">
        <v>21</v>
      </c>
      <c r="O23" s="9">
        <v>43626</v>
      </c>
      <c r="P23" s="19">
        <v>43757</v>
      </c>
      <c r="Q23" s="6">
        <v>56</v>
      </c>
      <c r="R23" s="9">
        <v>43682</v>
      </c>
      <c r="S23" s="9">
        <v>43684</v>
      </c>
      <c r="T23" s="6">
        <v>56</v>
      </c>
      <c r="U23" s="6">
        <v>58</v>
      </c>
      <c r="V23" s="6">
        <v>241</v>
      </c>
      <c r="W23" s="6">
        <v>125</v>
      </c>
      <c r="X23" s="17">
        <v>23.540000000000003</v>
      </c>
      <c r="Y23" s="17">
        <v>20.86</v>
      </c>
      <c r="Z23" s="17">
        <v>1.9066666666666667</v>
      </c>
      <c r="AA23" s="17">
        <v>1.94</v>
      </c>
      <c r="AB23" s="17">
        <v>84.16</v>
      </c>
      <c r="AC23" s="17">
        <v>119.17</v>
      </c>
      <c r="AD23" s="17">
        <v>106</v>
      </c>
      <c r="AE23" s="1">
        <v>7.7110640000000004</v>
      </c>
      <c r="AF23" s="1">
        <v>25.9</v>
      </c>
      <c r="AG23" s="1">
        <v>53.8</v>
      </c>
      <c r="AH23" s="1">
        <v>6.5</v>
      </c>
      <c r="AI23" s="1">
        <v>183</v>
      </c>
      <c r="AJ23" s="1">
        <v>133.10412873540659</v>
      </c>
      <c r="AK23" s="1" t="str">
        <f t="shared" si="0"/>
        <v>UIUC201910033</v>
      </c>
      <c r="AL23" s="1" t="s">
        <v>290</v>
      </c>
      <c r="AM23" s="1" t="s">
        <v>290</v>
      </c>
      <c r="AN23" s="1" t="s">
        <v>290</v>
      </c>
      <c r="AO23" s="1" t="s">
        <v>290</v>
      </c>
      <c r="AP23" s="1" t="s">
        <v>290</v>
      </c>
      <c r="AQ23" s="1" t="s">
        <v>290</v>
      </c>
      <c r="AR23" s="1" t="s">
        <v>290</v>
      </c>
      <c r="AS23" s="40">
        <v>8</v>
      </c>
      <c r="AT23" s="40">
        <v>7</v>
      </c>
      <c r="AU23" s="40">
        <v>3.3</v>
      </c>
      <c r="AV23" s="40">
        <v>73.8</v>
      </c>
      <c r="AW23" s="40">
        <v>1.248</v>
      </c>
      <c r="AX23" s="40">
        <v>58.5</v>
      </c>
      <c r="AY23" s="40">
        <v>10.06</v>
      </c>
      <c r="AZ23" s="70" t="s">
        <v>290</v>
      </c>
      <c r="BA23" s="70" t="s">
        <v>290</v>
      </c>
      <c r="BB23" s="70" t="s">
        <v>290</v>
      </c>
      <c r="BC23" s="70" t="s">
        <v>290</v>
      </c>
      <c r="BD23" s="70" t="s">
        <v>290</v>
      </c>
      <c r="BE23" s="70" t="s">
        <v>290</v>
      </c>
      <c r="BF23" s="70" t="s">
        <v>290</v>
      </c>
      <c r="BG23" s="70" t="s">
        <v>290</v>
      </c>
      <c r="BH23" s="70" t="s">
        <v>290</v>
      </c>
      <c r="BI23" s="70" t="s">
        <v>290</v>
      </c>
      <c r="BJ23" s="70" t="s">
        <v>290</v>
      </c>
      <c r="BK23" s="73" t="s">
        <v>290</v>
      </c>
      <c r="BL23" s="73" t="s">
        <v>290</v>
      </c>
      <c r="BM23" s="73" t="s">
        <v>290</v>
      </c>
      <c r="BN23" s="73" t="s">
        <v>290</v>
      </c>
      <c r="BO23" s="73" t="s">
        <v>290</v>
      </c>
      <c r="BP23" s="73" t="s">
        <v>290</v>
      </c>
      <c r="BQ23" s="70" t="s">
        <v>290</v>
      </c>
      <c r="BR23" s="70" t="s">
        <v>290</v>
      </c>
      <c r="BS23" s="70" t="s">
        <v>290</v>
      </c>
      <c r="BT23" s="70" t="s">
        <v>290</v>
      </c>
      <c r="BU23" s="70" t="s">
        <v>290</v>
      </c>
      <c r="BV23" s="70" t="s">
        <v>290</v>
      </c>
      <c r="BW23" s="70" t="s">
        <v>290</v>
      </c>
      <c r="BX23" s="70" t="s">
        <v>290</v>
      </c>
      <c r="BY23" s="70"/>
      <c r="BZ23" s="70"/>
      <c r="CA23" s="70"/>
    </row>
    <row r="24" spans="1:79" ht="15.75" x14ac:dyDescent="0.25">
      <c r="A24" s="15" t="s">
        <v>295</v>
      </c>
      <c r="B24" s="15">
        <v>2019</v>
      </c>
      <c r="C24" s="15" t="s">
        <v>629</v>
      </c>
      <c r="D24" s="6">
        <v>14</v>
      </c>
      <c r="E24" s="4">
        <v>41</v>
      </c>
      <c r="F24" s="6" t="s">
        <v>52</v>
      </c>
      <c r="G24" s="6">
        <v>3</v>
      </c>
      <c r="H24" s="1">
        <v>3</v>
      </c>
      <c r="I24" s="5">
        <v>2</v>
      </c>
      <c r="J24" s="38">
        <v>17.460999999999999</v>
      </c>
      <c r="K24" s="6">
        <v>33210</v>
      </c>
      <c r="L24" s="6">
        <v>17.460999999999999</v>
      </c>
      <c r="M24" s="6" t="s">
        <v>406</v>
      </c>
      <c r="N24" s="6" t="s">
        <v>21</v>
      </c>
      <c r="O24" s="9">
        <v>43626</v>
      </c>
      <c r="P24" s="19">
        <v>43757</v>
      </c>
      <c r="Q24" s="6">
        <v>68</v>
      </c>
      <c r="R24" s="9">
        <v>43682</v>
      </c>
      <c r="S24" s="9">
        <v>43683</v>
      </c>
      <c r="T24" s="6">
        <v>56</v>
      </c>
      <c r="U24" s="6">
        <v>57</v>
      </c>
      <c r="V24" s="6">
        <v>248</v>
      </c>
      <c r="W24" s="6">
        <v>130</v>
      </c>
      <c r="X24" s="17">
        <v>21.932000000000002</v>
      </c>
      <c r="Y24" s="17">
        <v>19.745999999999999</v>
      </c>
      <c r="Z24" s="17">
        <v>1.8766666666666667</v>
      </c>
      <c r="AA24" s="17">
        <v>1.9366666666666665</v>
      </c>
      <c r="AB24" s="17">
        <v>96.696666666666658</v>
      </c>
      <c r="AC24" s="17">
        <v>100.17</v>
      </c>
      <c r="AD24" s="17">
        <v>95.17</v>
      </c>
      <c r="AE24" s="1">
        <v>8.323413200000001</v>
      </c>
      <c r="AF24" s="1">
        <v>27</v>
      </c>
      <c r="AG24" s="1">
        <v>54</v>
      </c>
      <c r="AH24" s="1">
        <v>6.5</v>
      </c>
      <c r="AI24" s="1">
        <v>227</v>
      </c>
      <c r="AJ24" s="1">
        <v>141.54134766016824</v>
      </c>
      <c r="AK24" s="1" t="str">
        <f t="shared" si="0"/>
        <v>UIUC201914041</v>
      </c>
      <c r="AL24" s="1" t="s">
        <v>290</v>
      </c>
      <c r="AM24" s="1" t="s">
        <v>290</v>
      </c>
      <c r="AN24" s="1" t="s">
        <v>290</v>
      </c>
      <c r="AO24" s="1" t="s">
        <v>290</v>
      </c>
      <c r="AP24" s="1" t="s">
        <v>290</v>
      </c>
      <c r="AQ24" s="1" t="s">
        <v>290</v>
      </c>
      <c r="AR24" s="1" t="s">
        <v>290</v>
      </c>
      <c r="AS24" s="40">
        <v>8</v>
      </c>
      <c r="AT24" s="40">
        <v>8.6999999999999993</v>
      </c>
      <c r="AU24" s="40">
        <v>3.3</v>
      </c>
      <c r="AV24" s="40">
        <v>72.3</v>
      </c>
      <c r="AW24" s="40">
        <v>1.2609999999999999</v>
      </c>
      <c r="AX24" s="40">
        <v>58.9</v>
      </c>
      <c r="AY24" s="40">
        <v>9.93</v>
      </c>
      <c r="AZ24" s="70" t="s">
        <v>290</v>
      </c>
      <c r="BA24" s="70" t="s">
        <v>290</v>
      </c>
      <c r="BB24" s="70" t="s">
        <v>290</v>
      </c>
      <c r="BC24" s="70" t="s">
        <v>290</v>
      </c>
      <c r="BD24" s="70" t="s">
        <v>290</v>
      </c>
      <c r="BE24" s="70" t="s">
        <v>290</v>
      </c>
      <c r="BF24" s="70" t="s">
        <v>290</v>
      </c>
      <c r="BG24" s="70" t="s">
        <v>290</v>
      </c>
      <c r="BH24" s="70" t="s">
        <v>290</v>
      </c>
      <c r="BI24" s="70" t="s">
        <v>290</v>
      </c>
      <c r="BJ24" s="70" t="s">
        <v>290</v>
      </c>
      <c r="BK24" s="73" t="s">
        <v>290</v>
      </c>
      <c r="BL24" s="73" t="s">
        <v>290</v>
      </c>
      <c r="BM24" s="73" t="s">
        <v>290</v>
      </c>
      <c r="BN24" s="73" t="s">
        <v>290</v>
      </c>
      <c r="BO24" s="73" t="s">
        <v>290</v>
      </c>
      <c r="BP24" s="73" t="s">
        <v>290</v>
      </c>
      <c r="BQ24" s="70" t="s">
        <v>290</v>
      </c>
      <c r="BR24" s="70" t="s">
        <v>290</v>
      </c>
      <c r="BS24" s="70" t="s">
        <v>290</v>
      </c>
      <c r="BT24" s="70" t="s">
        <v>290</v>
      </c>
      <c r="BU24" s="70" t="s">
        <v>290</v>
      </c>
      <c r="BV24" s="70" t="s">
        <v>290</v>
      </c>
      <c r="BW24" s="70" t="s">
        <v>290</v>
      </c>
      <c r="BX24" s="70" t="s">
        <v>290</v>
      </c>
      <c r="BY24" s="70"/>
      <c r="BZ24" s="70"/>
      <c r="CA24" s="70"/>
    </row>
    <row r="25" spans="1:79" ht="15.75" x14ac:dyDescent="0.25">
      <c r="A25" s="15" t="s">
        <v>295</v>
      </c>
      <c r="B25" s="15">
        <v>2019</v>
      </c>
      <c r="C25" s="15" t="s">
        <v>629</v>
      </c>
      <c r="D25" s="6">
        <v>20</v>
      </c>
      <c r="E25" s="4">
        <v>37</v>
      </c>
      <c r="F25" s="6" t="s">
        <v>58</v>
      </c>
      <c r="G25" s="6">
        <v>4</v>
      </c>
      <c r="H25" s="1">
        <v>3</v>
      </c>
      <c r="I25" s="5">
        <v>2</v>
      </c>
      <c r="J25" s="38">
        <v>17.460999999999999</v>
      </c>
      <c r="K25" s="6">
        <v>43210</v>
      </c>
      <c r="L25" s="6">
        <v>17.460999999999999</v>
      </c>
      <c r="M25" s="6" t="s">
        <v>406</v>
      </c>
      <c r="N25" s="6" t="s">
        <v>21</v>
      </c>
      <c r="O25" s="9">
        <v>43626</v>
      </c>
      <c r="P25" s="19">
        <v>43757</v>
      </c>
      <c r="Q25" s="6">
        <v>58</v>
      </c>
      <c r="R25" s="9">
        <v>43682</v>
      </c>
      <c r="S25" s="9">
        <v>43683</v>
      </c>
      <c r="T25" s="6">
        <v>56</v>
      </c>
      <c r="U25" s="6">
        <v>57</v>
      </c>
      <c r="V25" s="6">
        <v>245</v>
      </c>
      <c r="W25" s="6">
        <v>123</v>
      </c>
      <c r="X25" s="17">
        <v>21.717999999999996</v>
      </c>
      <c r="Y25" s="17">
        <v>19.541999999999998</v>
      </c>
      <c r="Z25" s="17">
        <v>1.8966666666666665</v>
      </c>
      <c r="AA25" s="17">
        <v>1.9366666666666665</v>
      </c>
      <c r="AB25" s="17">
        <v>99.1</v>
      </c>
      <c r="AC25" s="17">
        <v>99.83</v>
      </c>
      <c r="AD25" s="17">
        <v>95.17</v>
      </c>
      <c r="AE25" s="1">
        <v>6.9717090399999995</v>
      </c>
      <c r="AF25" s="1">
        <v>26.2</v>
      </c>
      <c r="AG25" s="1">
        <v>55.1</v>
      </c>
      <c r="AH25" s="1">
        <v>6.5</v>
      </c>
      <c r="AI25" s="1">
        <v>212</v>
      </c>
      <c r="AJ25" s="1">
        <v>119.85457795454798</v>
      </c>
      <c r="AK25" s="1" t="str">
        <f t="shared" si="0"/>
        <v>UIUC201920037</v>
      </c>
      <c r="AL25" s="1" t="s">
        <v>290</v>
      </c>
      <c r="AM25" s="1" t="s">
        <v>290</v>
      </c>
      <c r="AN25" s="1" t="s">
        <v>290</v>
      </c>
      <c r="AO25" s="1" t="s">
        <v>290</v>
      </c>
      <c r="AP25" s="1" t="s">
        <v>290</v>
      </c>
      <c r="AQ25" s="1" t="s">
        <v>290</v>
      </c>
      <c r="AR25" s="1" t="s">
        <v>290</v>
      </c>
      <c r="AS25" s="40">
        <v>8.1</v>
      </c>
      <c r="AT25" s="40">
        <v>8.3000000000000007</v>
      </c>
      <c r="AU25" s="40">
        <v>3.1</v>
      </c>
      <c r="AV25" s="40">
        <v>73</v>
      </c>
      <c r="AW25" s="40">
        <v>1.2609999999999999</v>
      </c>
      <c r="AX25" s="40" t="s">
        <v>290</v>
      </c>
      <c r="AY25" s="40">
        <v>10.02</v>
      </c>
      <c r="AZ25" s="70" t="s">
        <v>290</v>
      </c>
      <c r="BA25" s="70" t="s">
        <v>290</v>
      </c>
      <c r="BB25" s="70" t="s">
        <v>290</v>
      </c>
      <c r="BC25" s="70" t="s">
        <v>290</v>
      </c>
      <c r="BD25" s="70" t="s">
        <v>290</v>
      </c>
      <c r="BE25" s="70" t="s">
        <v>290</v>
      </c>
      <c r="BF25" s="70" t="s">
        <v>290</v>
      </c>
      <c r="BG25" s="70" t="s">
        <v>290</v>
      </c>
      <c r="BH25" s="70" t="s">
        <v>290</v>
      </c>
      <c r="BI25" s="70" t="s">
        <v>290</v>
      </c>
      <c r="BJ25" s="70" t="s">
        <v>290</v>
      </c>
      <c r="BK25" s="73" t="s">
        <v>290</v>
      </c>
      <c r="BL25" s="73" t="s">
        <v>290</v>
      </c>
      <c r="BM25" s="73" t="s">
        <v>290</v>
      </c>
      <c r="BN25" s="73" t="s">
        <v>290</v>
      </c>
      <c r="BO25" s="73" t="s">
        <v>290</v>
      </c>
      <c r="BP25" s="73" t="s">
        <v>290</v>
      </c>
      <c r="BQ25" s="70" t="s">
        <v>290</v>
      </c>
      <c r="BR25" s="70" t="s">
        <v>290</v>
      </c>
      <c r="BS25" s="70" t="s">
        <v>290</v>
      </c>
      <c r="BT25" s="70" t="s">
        <v>290</v>
      </c>
      <c r="BU25" s="70" t="s">
        <v>290</v>
      </c>
      <c r="BV25" s="70" t="s">
        <v>290</v>
      </c>
      <c r="BW25" s="70" t="s">
        <v>290</v>
      </c>
      <c r="BX25" s="70" t="s">
        <v>290</v>
      </c>
      <c r="BY25" s="70"/>
      <c r="BZ25" s="70"/>
      <c r="CA25" s="70"/>
    </row>
    <row r="26" spans="1:79" ht="15.75" x14ac:dyDescent="0.25">
      <c r="A26" s="15" t="s">
        <v>295</v>
      </c>
      <c r="B26" s="15">
        <v>2019</v>
      </c>
      <c r="C26" s="15" t="s">
        <v>629</v>
      </c>
      <c r="D26" s="6">
        <v>4</v>
      </c>
      <c r="E26" s="4">
        <v>29</v>
      </c>
      <c r="F26" s="6" t="s">
        <v>67</v>
      </c>
      <c r="G26" s="6">
        <v>1</v>
      </c>
      <c r="H26" s="1">
        <v>1</v>
      </c>
      <c r="I26" s="7">
        <v>1</v>
      </c>
      <c r="J26" s="38" t="s">
        <v>438</v>
      </c>
      <c r="K26" s="6">
        <v>11109</v>
      </c>
      <c r="L26" s="6" t="s">
        <v>581</v>
      </c>
      <c r="M26" s="6" t="s">
        <v>439</v>
      </c>
      <c r="N26" s="6" t="s">
        <v>21</v>
      </c>
      <c r="O26" s="9">
        <v>43626</v>
      </c>
      <c r="P26" s="19">
        <v>43757</v>
      </c>
      <c r="Q26" s="6">
        <v>66</v>
      </c>
      <c r="R26" s="9">
        <v>43682</v>
      </c>
      <c r="S26" s="9">
        <v>43683</v>
      </c>
      <c r="T26" s="6">
        <v>56</v>
      </c>
      <c r="U26" s="6">
        <v>57</v>
      </c>
      <c r="V26" s="6">
        <v>243</v>
      </c>
      <c r="W26" s="6">
        <v>130</v>
      </c>
      <c r="X26" s="17">
        <v>23.419999999999998</v>
      </c>
      <c r="Y26" s="17">
        <v>21.22</v>
      </c>
      <c r="Z26" s="17">
        <v>1.9333333333333333</v>
      </c>
      <c r="AA26" s="17">
        <v>1.95</v>
      </c>
      <c r="AB26" s="17">
        <v>68.553333333333327</v>
      </c>
      <c r="AC26" s="17">
        <v>109.17</v>
      </c>
      <c r="AD26" s="17">
        <v>104.33</v>
      </c>
      <c r="AE26" s="1">
        <v>9.8066590399999995</v>
      </c>
      <c r="AF26" s="1">
        <v>31.5</v>
      </c>
      <c r="AG26" s="1">
        <v>51.4</v>
      </c>
      <c r="AH26" s="1">
        <v>6.4</v>
      </c>
      <c r="AI26" s="1">
        <v>148</v>
      </c>
      <c r="AJ26" s="1">
        <v>156.48425937387881</v>
      </c>
      <c r="AK26" s="1" t="str">
        <f t="shared" si="0"/>
        <v>UIUC20194029</v>
      </c>
      <c r="AL26" s="1" t="s">
        <v>290</v>
      </c>
      <c r="AM26" s="1" t="s">
        <v>290</v>
      </c>
      <c r="AN26" s="1" t="s">
        <v>290</v>
      </c>
      <c r="AO26" s="1" t="s">
        <v>290</v>
      </c>
      <c r="AP26" s="1" t="s">
        <v>290</v>
      </c>
      <c r="AQ26" s="1" t="s">
        <v>290</v>
      </c>
      <c r="AR26" s="1" t="s">
        <v>290</v>
      </c>
      <c r="AS26" s="40">
        <v>7.8</v>
      </c>
      <c r="AT26" s="40">
        <v>9.4</v>
      </c>
      <c r="AU26" s="40">
        <v>4.7</v>
      </c>
      <c r="AV26" s="40">
        <v>69.400000000000006</v>
      </c>
      <c r="AW26" s="40">
        <v>1.1419999999999999</v>
      </c>
      <c r="AX26" s="40" t="s">
        <v>290</v>
      </c>
      <c r="AY26" s="40">
        <v>9.52</v>
      </c>
      <c r="AZ26" s="70" t="s">
        <v>456</v>
      </c>
      <c r="BA26" s="71" t="s">
        <v>447</v>
      </c>
      <c r="BB26" s="72">
        <v>3.62</v>
      </c>
      <c r="BC26" s="73">
        <v>86</v>
      </c>
      <c r="BD26" s="72">
        <v>10</v>
      </c>
      <c r="BE26" s="73">
        <v>22</v>
      </c>
      <c r="BF26" s="73">
        <v>2589</v>
      </c>
      <c r="BG26" s="73">
        <v>504</v>
      </c>
      <c r="BH26" s="73">
        <v>213</v>
      </c>
      <c r="BI26" s="73">
        <v>22</v>
      </c>
      <c r="BJ26" s="73">
        <v>11</v>
      </c>
      <c r="BK26" s="73" t="s">
        <v>290</v>
      </c>
      <c r="BL26" s="73" t="s">
        <v>290</v>
      </c>
      <c r="BM26" s="73" t="s">
        <v>290</v>
      </c>
      <c r="BN26" s="73" t="s">
        <v>290</v>
      </c>
      <c r="BO26" s="73" t="s">
        <v>290</v>
      </c>
      <c r="BP26" s="73" t="s">
        <v>290</v>
      </c>
      <c r="BQ26" s="70" t="s">
        <v>290</v>
      </c>
      <c r="BR26" s="70" t="s">
        <v>290</v>
      </c>
      <c r="BS26" s="70" t="s">
        <v>290</v>
      </c>
      <c r="BT26" s="70" t="s">
        <v>290</v>
      </c>
      <c r="BU26" s="70" t="s">
        <v>290</v>
      </c>
      <c r="BV26" s="70" t="s">
        <v>290</v>
      </c>
      <c r="BW26" s="70" t="s">
        <v>290</v>
      </c>
      <c r="BX26" s="70" t="s">
        <v>290</v>
      </c>
    </row>
    <row r="27" spans="1:79" ht="15.75" x14ac:dyDescent="0.25">
      <c r="A27" s="15" t="s">
        <v>295</v>
      </c>
      <c r="B27" s="15">
        <v>2019</v>
      </c>
      <c r="C27" s="15" t="s">
        <v>629</v>
      </c>
      <c r="D27" s="6">
        <v>12</v>
      </c>
      <c r="E27" s="4">
        <v>33</v>
      </c>
      <c r="F27" s="6" t="s">
        <v>121</v>
      </c>
      <c r="G27" s="6">
        <v>2</v>
      </c>
      <c r="H27" s="1">
        <v>1</v>
      </c>
      <c r="I27" s="3">
        <v>1</v>
      </c>
      <c r="J27" s="38" t="s">
        <v>438</v>
      </c>
      <c r="K27" s="6">
        <v>21109</v>
      </c>
      <c r="L27" s="6" t="s">
        <v>581</v>
      </c>
      <c r="M27" s="6" t="s">
        <v>439</v>
      </c>
      <c r="N27" s="6" t="s">
        <v>21</v>
      </c>
      <c r="O27" s="9">
        <v>43626</v>
      </c>
      <c r="P27" s="19">
        <v>43757</v>
      </c>
      <c r="Q27" s="6">
        <v>62</v>
      </c>
      <c r="R27" s="9">
        <v>43682</v>
      </c>
      <c r="S27" s="9">
        <v>43684</v>
      </c>
      <c r="T27" s="6">
        <v>56</v>
      </c>
      <c r="U27" s="6">
        <v>58</v>
      </c>
      <c r="V27" s="6">
        <v>233</v>
      </c>
      <c r="W27" s="6">
        <v>118</v>
      </c>
      <c r="X27" s="17">
        <v>23.519999999999996</v>
      </c>
      <c r="Y27" s="17">
        <v>21.240000000000002</v>
      </c>
      <c r="Z27" s="17">
        <v>1.9266666666666665</v>
      </c>
      <c r="AA27" s="17">
        <v>1.9433333333333334</v>
      </c>
      <c r="AB27" s="17">
        <v>78.97</v>
      </c>
      <c r="AC27" s="17">
        <v>113.17</v>
      </c>
      <c r="AD27" s="17">
        <v>104.33</v>
      </c>
      <c r="AE27" s="1">
        <v>9.1398788</v>
      </c>
      <c r="AF27" s="1">
        <v>30.1</v>
      </c>
      <c r="AG27" s="1">
        <v>49.3</v>
      </c>
      <c r="AH27" s="1">
        <v>6.9</v>
      </c>
      <c r="AI27" s="1">
        <v>181</v>
      </c>
      <c r="AJ27" s="1">
        <v>148.82525106127579</v>
      </c>
      <c r="AK27" s="1" t="str">
        <f t="shared" si="0"/>
        <v>UIUC201912033</v>
      </c>
      <c r="AL27" s="1" t="s">
        <v>290</v>
      </c>
      <c r="AM27" s="1" t="s">
        <v>290</v>
      </c>
      <c r="AN27" s="1" t="s">
        <v>290</v>
      </c>
      <c r="AO27" s="1" t="s">
        <v>290</v>
      </c>
      <c r="AP27" s="1" t="s">
        <v>290</v>
      </c>
      <c r="AQ27" s="1" t="s">
        <v>290</v>
      </c>
      <c r="AR27" s="1" t="s">
        <v>290</v>
      </c>
      <c r="AS27" s="40">
        <v>8</v>
      </c>
      <c r="AT27" s="40">
        <v>9.8000000000000007</v>
      </c>
      <c r="AU27" s="40">
        <v>3.9</v>
      </c>
      <c r="AV27" s="40">
        <v>71</v>
      </c>
      <c r="AW27" s="40">
        <v>1.284</v>
      </c>
      <c r="AX27" s="40">
        <v>60.5</v>
      </c>
      <c r="AY27" s="40">
        <v>9.9600000000000009</v>
      </c>
      <c r="AZ27" s="70" t="s">
        <v>493</v>
      </c>
      <c r="BA27" s="71" t="s">
        <v>447</v>
      </c>
      <c r="BB27" s="72">
        <v>3.63</v>
      </c>
      <c r="BC27" s="73">
        <v>86</v>
      </c>
      <c r="BD27" s="72">
        <v>7</v>
      </c>
      <c r="BE27" s="73">
        <v>23</v>
      </c>
      <c r="BF27" s="73">
        <v>2831</v>
      </c>
      <c r="BG27" s="73">
        <v>577</v>
      </c>
      <c r="BH27" s="73">
        <v>128</v>
      </c>
      <c r="BI27" s="73">
        <v>21</v>
      </c>
      <c r="BJ27" s="73">
        <v>12</v>
      </c>
      <c r="BK27" s="73" t="s">
        <v>290</v>
      </c>
      <c r="BL27" s="73" t="s">
        <v>290</v>
      </c>
      <c r="BM27" s="73" t="s">
        <v>290</v>
      </c>
      <c r="BN27" s="73" t="s">
        <v>290</v>
      </c>
      <c r="BO27" s="73" t="s">
        <v>290</v>
      </c>
      <c r="BP27" s="73" t="s">
        <v>290</v>
      </c>
      <c r="BQ27" s="70" t="s">
        <v>290</v>
      </c>
      <c r="BR27" s="70" t="s">
        <v>290</v>
      </c>
      <c r="BS27" s="70" t="s">
        <v>290</v>
      </c>
      <c r="BT27" s="70" t="s">
        <v>290</v>
      </c>
      <c r="BU27" s="70" t="s">
        <v>290</v>
      </c>
      <c r="BV27" s="70" t="s">
        <v>290</v>
      </c>
      <c r="BW27" s="70" t="s">
        <v>290</v>
      </c>
      <c r="BX27" s="70" t="s">
        <v>290</v>
      </c>
    </row>
    <row r="28" spans="1:79" ht="15.75" x14ac:dyDescent="0.25">
      <c r="A28" s="15" t="s">
        <v>295</v>
      </c>
      <c r="B28" s="15">
        <v>2019</v>
      </c>
      <c r="C28" s="15" t="s">
        <v>629</v>
      </c>
      <c r="D28" s="6">
        <v>15</v>
      </c>
      <c r="E28" s="4">
        <v>33</v>
      </c>
      <c r="F28" s="6" t="s">
        <v>175</v>
      </c>
      <c r="G28" s="6">
        <v>3</v>
      </c>
      <c r="H28" s="1">
        <v>1</v>
      </c>
      <c r="I28" s="5">
        <v>1</v>
      </c>
      <c r="J28" s="38" t="s">
        <v>438</v>
      </c>
      <c r="K28" s="6">
        <v>31109</v>
      </c>
      <c r="L28" s="6" t="s">
        <v>581</v>
      </c>
      <c r="M28" s="6" t="s">
        <v>439</v>
      </c>
      <c r="N28" s="6" t="s">
        <v>21</v>
      </c>
      <c r="O28" s="9">
        <v>43626</v>
      </c>
      <c r="P28" s="19">
        <v>43757</v>
      </c>
      <c r="Q28" s="6">
        <v>67</v>
      </c>
      <c r="R28" s="9">
        <v>43682</v>
      </c>
      <c r="S28" s="9">
        <v>43683</v>
      </c>
      <c r="T28" s="6">
        <v>56</v>
      </c>
      <c r="U28" s="6">
        <v>57</v>
      </c>
      <c r="V28" s="6">
        <v>230</v>
      </c>
      <c r="W28" s="6">
        <v>117</v>
      </c>
      <c r="X28" s="17">
        <v>25.016000000000002</v>
      </c>
      <c r="Y28" s="17">
        <v>22.141999999999999</v>
      </c>
      <c r="Z28" s="17">
        <v>1.9333333333333333</v>
      </c>
      <c r="AA28" s="17">
        <v>1.9533333333333334</v>
      </c>
      <c r="AB28" s="17">
        <v>71.453333333333333</v>
      </c>
      <c r="AC28" s="17">
        <v>102.17</v>
      </c>
      <c r="AD28" s="17">
        <v>87.5</v>
      </c>
      <c r="AE28" s="1">
        <v>9.1716302399999989</v>
      </c>
      <c r="AF28" s="1">
        <v>31.3</v>
      </c>
      <c r="AG28" s="1">
        <v>48.4</v>
      </c>
      <c r="AH28" s="1">
        <v>6.6</v>
      </c>
      <c r="AI28" s="1">
        <v>178</v>
      </c>
      <c r="AJ28" s="1">
        <v>146.77844620477541</v>
      </c>
      <c r="AK28" s="1" t="str">
        <f t="shared" si="0"/>
        <v>UIUC201915033</v>
      </c>
      <c r="AL28" s="1" t="s">
        <v>290</v>
      </c>
      <c r="AM28" s="1" t="s">
        <v>290</v>
      </c>
      <c r="AN28" s="1" t="s">
        <v>290</v>
      </c>
      <c r="AO28" s="1" t="s">
        <v>290</v>
      </c>
      <c r="AP28" s="1" t="s">
        <v>290</v>
      </c>
      <c r="AQ28" s="1" t="s">
        <v>290</v>
      </c>
      <c r="AR28" s="1" t="s">
        <v>290</v>
      </c>
      <c r="AS28" s="40">
        <v>8</v>
      </c>
      <c r="AT28" s="40">
        <v>9</v>
      </c>
      <c r="AU28" s="40">
        <v>3.8</v>
      </c>
      <c r="AV28" s="40">
        <v>71.5</v>
      </c>
      <c r="AW28" s="40">
        <v>1.274</v>
      </c>
      <c r="AX28" s="40">
        <v>60.7</v>
      </c>
      <c r="AY28" s="40">
        <v>9.9700000000000006</v>
      </c>
      <c r="AZ28" s="70" t="s">
        <v>468</v>
      </c>
      <c r="BA28" s="71" t="s">
        <v>450</v>
      </c>
      <c r="BB28" s="72">
        <v>3.36</v>
      </c>
      <c r="BC28" s="73">
        <v>84</v>
      </c>
      <c r="BD28" s="72">
        <v>7</v>
      </c>
      <c r="BE28" s="73">
        <v>19</v>
      </c>
      <c r="BF28" s="73">
        <v>3010</v>
      </c>
      <c r="BG28" s="73">
        <v>584</v>
      </c>
      <c r="BH28" s="73">
        <v>125</v>
      </c>
      <c r="BI28" s="73">
        <v>19</v>
      </c>
      <c r="BJ28" s="73">
        <v>9</v>
      </c>
      <c r="BK28" s="73" t="s">
        <v>290</v>
      </c>
      <c r="BL28" s="73" t="s">
        <v>290</v>
      </c>
      <c r="BM28" s="73" t="s">
        <v>290</v>
      </c>
      <c r="BN28" s="73" t="s">
        <v>290</v>
      </c>
      <c r="BO28" s="73" t="s">
        <v>290</v>
      </c>
      <c r="BP28" s="73" t="s">
        <v>290</v>
      </c>
      <c r="BQ28" s="70" t="s">
        <v>290</v>
      </c>
      <c r="BR28" s="70" t="s">
        <v>290</v>
      </c>
      <c r="BS28" s="70" t="s">
        <v>290</v>
      </c>
      <c r="BT28" s="70" t="s">
        <v>290</v>
      </c>
      <c r="BU28" s="70" t="s">
        <v>290</v>
      </c>
      <c r="BV28" s="70" t="s">
        <v>290</v>
      </c>
      <c r="BW28" s="70" t="s">
        <v>290</v>
      </c>
      <c r="BX28" s="70" t="s">
        <v>290</v>
      </c>
    </row>
    <row r="29" spans="1:79" ht="15.75" x14ac:dyDescent="0.25">
      <c r="A29" s="15" t="s">
        <v>295</v>
      </c>
      <c r="B29" s="15">
        <v>2019</v>
      </c>
      <c r="C29" s="15" t="s">
        <v>629</v>
      </c>
      <c r="D29" s="6">
        <v>22</v>
      </c>
      <c r="E29" s="4">
        <v>33</v>
      </c>
      <c r="F29" s="6" t="s">
        <v>229</v>
      </c>
      <c r="G29" s="6">
        <v>4</v>
      </c>
      <c r="H29" s="1">
        <v>1</v>
      </c>
      <c r="I29" s="5">
        <v>1</v>
      </c>
      <c r="J29" s="38" t="s">
        <v>438</v>
      </c>
      <c r="K29" s="6">
        <v>41109</v>
      </c>
      <c r="L29" s="6" t="s">
        <v>581</v>
      </c>
      <c r="M29" s="6" t="s">
        <v>439</v>
      </c>
      <c r="N29" s="6" t="s">
        <v>21</v>
      </c>
      <c r="O29" s="9">
        <v>43626</v>
      </c>
      <c r="P29" s="19">
        <v>43757</v>
      </c>
      <c r="Q29" s="6">
        <v>58</v>
      </c>
      <c r="R29" s="9">
        <v>43684</v>
      </c>
      <c r="S29" s="9">
        <v>43685</v>
      </c>
      <c r="T29" s="6">
        <v>58</v>
      </c>
      <c r="U29" s="6">
        <v>59</v>
      </c>
      <c r="V29" s="6">
        <v>191</v>
      </c>
      <c r="W29" s="6">
        <v>100</v>
      </c>
      <c r="X29" s="17">
        <v>19.802</v>
      </c>
      <c r="Y29" s="17">
        <v>18.259999999999998</v>
      </c>
      <c r="Z29" s="17">
        <v>1.9233333333333333</v>
      </c>
      <c r="AA29" s="17">
        <v>1.9466666666666665</v>
      </c>
      <c r="AB29" s="17">
        <v>71.853333333333325</v>
      </c>
      <c r="AC29" s="17">
        <v>97.33</v>
      </c>
      <c r="AD29" s="17">
        <v>91.83</v>
      </c>
      <c r="AE29" s="1">
        <v>4.4542734399999997</v>
      </c>
      <c r="AF29" s="1">
        <v>31.1</v>
      </c>
      <c r="AG29" s="1">
        <v>46.9</v>
      </c>
      <c r="AH29" s="1">
        <v>6.9</v>
      </c>
      <c r="AI29" s="1">
        <v>171</v>
      </c>
      <c r="AJ29" s="1">
        <v>71.491614903642642</v>
      </c>
      <c r="AK29" s="1" t="str">
        <f t="shared" si="0"/>
        <v>UIUC201922033</v>
      </c>
      <c r="AL29" s="1" t="s">
        <v>290</v>
      </c>
      <c r="AM29" s="1" t="s">
        <v>290</v>
      </c>
      <c r="AN29" s="1" t="s">
        <v>290</v>
      </c>
      <c r="AO29" s="1" t="s">
        <v>290</v>
      </c>
      <c r="AP29" s="1" t="s">
        <v>290</v>
      </c>
      <c r="AQ29" s="1" t="s">
        <v>290</v>
      </c>
      <c r="AR29" s="1" t="s">
        <v>290</v>
      </c>
      <c r="AS29" s="40">
        <v>8.1</v>
      </c>
      <c r="AT29" s="40">
        <v>9.6</v>
      </c>
      <c r="AU29" s="40">
        <v>3.5</v>
      </c>
      <c r="AV29" s="40">
        <v>71.7</v>
      </c>
      <c r="AW29" s="40">
        <v>1.2849999999999999</v>
      </c>
      <c r="AX29" s="40" t="s">
        <v>290</v>
      </c>
      <c r="AY29" s="40">
        <v>10.01</v>
      </c>
      <c r="AZ29" s="70" t="s">
        <v>542</v>
      </c>
      <c r="BA29" s="71" t="s">
        <v>463</v>
      </c>
      <c r="BB29" s="72">
        <v>4.26</v>
      </c>
      <c r="BC29" s="73">
        <v>93</v>
      </c>
      <c r="BD29" s="72">
        <v>8</v>
      </c>
      <c r="BE29" s="73">
        <v>33</v>
      </c>
      <c r="BF29" s="73">
        <v>4458</v>
      </c>
      <c r="BG29" s="73">
        <v>958</v>
      </c>
      <c r="BH29" s="73">
        <v>149</v>
      </c>
      <c r="BI29" s="73">
        <v>21</v>
      </c>
      <c r="BJ29" s="73">
        <v>19</v>
      </c>
      <c r="BK29" s="73" t="s">
        <v>290</v>
      </c>
      <c r="BL29" s="73" t="s">
        <v>290</v>
      </c>
      <c r="BM29" s="73" t="s">
        <v>290</v>
      </c>
      <c r="BN29" s="73" t="s">
        <v>290</v>
      </c>
      <c r="BO29" s="73" t="s">
        <v>290</v>
      </c>
      <c r="BP29" s="73" t="s">
        <v>290</v>
      </c>
      <c r="BQ29" s="70" t="s">
        <v>290</v>
      </c>
      <c r="BR29" s="70" t="s">
        <v>290</v>
      </c>
      <c r="BS29" s="70" t="s">
        <v>290</v>
      </c>
      <c r="BT29" s="70" t="s">
        <v>290</v>
      </c>
      <c r="BU29" s="70" t="s">
        <v>290</v>
      </c>
      <c r="BV29" s="70" t="s">
        <v>290</v>
      </c>
      <c r="BW29" s="70" t="s">
        <v>290</v>
      </c>
      <c r="BX29" s="70" t="s">
        <v>290</v>
      </c>
    </row>
    <row r="30" spans="1:79" ht="15.75" x14ac:dyDescent="0.25">
      <c r="A30" s="15" t="s">
        <v>295</v>
      </c>
      <c r="B30" s="15">
        <v>2019</v>
      </c>
      <c r="C30" s="15" t="s">
        <v>629</v>
      </c>
      <c r="D30" s="6">
        <v>1</v>
      </c>
      <c r="E30" s="4">
        <v>37</v>
      </c>
      <c r="F30" s="6" t="s">
        <v>85</v>
      </c>
      <c r="G30" s="6">
        <v>1</v>
      </c>
      <c r="H30" s="1">
        <v>2</v>
      </c>
      <c r="I30" s="7">
        <v>1</v>
      </c>
      <c r="J30" s="38" t="s">
        <v>438</v>
      </c>
      <c r="K30" s="6">
        <v>12109</v>
      </c>
      <c r="L30" s="6" t="s">
        <v>581</v>
      </c>
      <c r="M30" s="6" t="s">
        <v>439</v>
      </c>
      <c r="N30" s="6" t="s">
        <v>21</v>
      </c>
      <c r="O30" s="9">
        <v>43626</v>
      </c>
      <c r="P30" s="19">
        <v>43757</v>
      </c>
      <c r="Q30" s="6">
        <v>58</v>
      </c>
      <c r="R30" s="9">
        <v>43681</v>
      </c>
      <c r="S30" s="9">
        <v>43682</v>
      </c>
      <c r="T30" s="6">
        <v>55</v>
      </c>
      <c r="U30" s="6">
        <v>56</v>
      </c>
      <c r="V30" s="6">
        <v>229</v>
      </c>
      <c r="W30" s="6">
        <v>134</v>
      </c>
      <c r="X30" s="17">
        <v>24.759999999999998</v>
      </c>
      <c r="Y30" s="17">
        <v>23.28</v>
      </c>
      <c r="Z30" s="17">
        <v>1.91</v>
      </c>
      <c r="AA30" s="17">
        <v>1.94</v>
      </c>
      <c r="AB30" s="17">
        <v>112.67999999999999</v>
      </c>
      <c r="AC30" s="17">
        <v>129.66999999999999</v>
      </c>
      <c r="AD30" s="17">
        <v>117</v>
      </c>
      <c r="AE30" s="1">
        <v>8.6409275999999995</v>
      </c>
      <c r="AF30" s="1">
        <v>28.2</v>
      </c>
      <c r="AG30" s="1">
        <v>49.1</v>
      </c>
      <c r="AH30" s="1">
        <v>7</v>
      </c>
      <c r="AI30" s="1">
        <v>193</v>
      </c>
      <c r="AJ30" s="1">
        <v>144.52528081527484</v>
      </c>
      <c r="AK30" s="1" t="str">
        <f t="shared" si="0"/>
        <v>UIUC20191037</v>
      </c>
      <c r="AL30" s="1" t="s">
        <v>290</v>
      </c>
      <c r="AM30" s="1" t="s">
        <v>290</v>
      </c>
      <c r="AN30" s="1" t="s">
        <v>290</v>
      </c>
      <c r="AO30" s="1" t="s">
        <v>290</v>
      </c>
      <c r="AP30" s="1" t="s">
        <v>290</v>
      </c>
      <c r="AQ30" s="1" t="s">
        <v>290</v>
      </c>
      <c r="AR30" s="1" t="s">
        <v>290</v>
      </c>
      <c r="AS30" s="40">
        <v>8.1</v>
      </c>
      <c r="AT30" s="40">
        <v>9.4</v>
      </c>
      <c r="AU30" s="40">
        <v>3.5</v>
      </c>
      <c r="AV30" s="40">
        <v>71.900000000000006</v>
      </c>
      <c r="AW30" s="40">
        <v>1.29</v>
      </c>
      <c r="AX30" s="40">
        <v>61.3</v>
      </c>
      <c r="AY30" s="40">
        <v>10.01</v>
      </c>
      <c r="AZ30" s="70" t="s">
        <v>448</v>
      </c>
      <c r="BA30" s="71" t="s">
        <v>445</v>
      </c>
      <c r="BB30" s="72">
        <v>3.08</v>
      </c>
      <c r="BC30" s="73">
        <v>81</v>
      </c>
      <c r="BD30" s="72">
        <v>12</v>
      </c>
      <c r="BE30" s="73">
        <v>31</v>
      </c>
      <c r="BF30" s="73">
        <v>2072</v>
      </c>
      <c r="BG30" s="73">
        <v>437</v>
      </c>
      <c r="BH30" s="73">
        <v>187</v>
      </c>
      <c r="BI30" s="73">
        <v>26</v>
      </c>
      <c r="BJ30" s="73">
        <v>11</v>
      </c>
      <c r="BK30" s="73" t="s">
        <v>290</v>
      </c>
      <c r="BL30" s="73" t="s">
        <v>290</v>
      </c>
      <c r="BM30" s="73" t="s">
        <v>290</v>
      </c>
      <c r="BN30" s="73" t="s">
        <v>290</v>
      </c>
      <c r="BO30" s="73" t="s">
        <v>290</v>
      </c>
      <c r="BP30" s="73" t="s">
        <v>290</v>
      </c>
      <c r="BQ30" s="70" t="s">
        <v>290</v>
      </c>
      <c r="BR30" s="70" t="s">
        <v>290</v>
      </c>
      <c r="BS30" s="70" t="s">
        <v>290</v>
      </c>
      <c r="BT30" s="70" t="s">
        <v>290</v>
      </c>
      <c r="BU30" s="70" t="s">
        <v>290</v>
      </c>
      <c r="BV30" s="70" t="s">
        <v>290</v>
      </c>
      <c r="BW30" s="70" t="s">
        <v>290</v>
      </c>
      <c r="BX30" s="70" t="s">
        <v>290</v>
      </c>
    </row>
    <row r="31" spans="1:79" ht="15.75" x14ac:dyDescent="0.25">
      <c r="A31" s="15" t="s">
        <v>295</v>
      </c>
      <c r="B31" s="15">
        <v>2019</v>
      </c>
      <c r="C31" s="15" t="s">
        <v>629</v>
      </c>
      <c r="D31" s="6">
        <v>7</v>
      </c>
      <c r="E31" s="4">
        <v>41</v>
      </c>
      <c r="F31" s="6" t="s">
        <v>139</v>
      </c>
      <c r="G31" s="6">
        <v>2</v>
      </c>
      <c r="H31" s="1">
        <v>2</v>
      </c>
      <c r="I31" s="3">
        <v>1</v>
      </c>
      <c r="J31" s="38" t="s">
        <v>438</v>
      </c>
      <c r="K31" s="6">
        <v>22109</v>
      </c>
      <c r="L31" s="6" t="s">
        <v>581</v>
      </c>
      <c r="M31" s="6" t="s">
        <v>439</v>
      </c>
      <c r="N31" s="6" t="s">
        <v>21</v>
      </c>
      <c r="O31" s="9">
        <v>43626</v>
      </c>
      <c r="P31" s="19">
        <v>43757</v>
      </c>
      <c r="Q31" s="6">
        <v>66</v>
      </c>
      <c r="R31" s="9">
        <v>43681</v>
      </c>
      <c r="S31" s="9">
        <v>43683</v>
      </c>
      <c r="T31" s="6">
        <v>55</v>
      </c>
      <c r="U31" s="6">
        <v>57</v>
      </c>
      <c r="V31" s="6">
        <v>248</v>
      </c>
      <c r="W31" s="6">
        <v>135</v>
      </c>
      <c r="X31" s="17">
        <v>22.04</v>
      </c>
      <c r="Y31" s="17">
        <v>20.020000000000003</v>
      </c>
      <c r="Z31" s="17">
        <v>1.9366666666666665</v>
      </c>
      <c r="AA31" s="17">
        <v>1.9533333333333334</v>
      </c>
      <c r="AB31" s="17">
        <v>107.64333333333333</v>
      </c>
      <c r="AC31" s="17">
        <v>117.17</v>
      </c>
      <c r="AD31" s="17">
        <v>106.5</v>
      </c>
      <c r="AE31" s="1">
        <v>10.27839472</v>
      </c>
      <c r="AF31" s="1">
        <v>30.9</v>
      </c>
      <c r="AG31" s="1">
        <v>50.9</v>
      </c>
      <c r="AH31" s="1">
        <v>6.5</v>
      </c>
      <c r="AI31" s="1">
        <v>234</v>
      </c>
      <c r="AJ31" s="1">
        <v>165.44831578841948</v>
      </c>
      <c r="AK31" s="1" t="str">
        <f t="shared" si="0"/>
        <v>UIUC20197041</v>
      </c>
      <c r="AL31" s="1" t="s">
        <v>290</v>
      </c>
      <c r="AM31" s="1" t="s">
        <v>290</v>
      </c>
      <c r="AN31" s="1" t="s">
        <v>290</v>
      </c>
      <c r="AO31" s="1" t="s">
        <v>290</v>
      </c>
      <c r="AP31" s="1" t="s">
        <v>290</v>
      </c>
      <c r="AQ31" s="1" t="s">
        <v>290</v>
      </c>
      <c r="AR31" s="1" t="s">
        <v>290</v>
      </c>
      <c r="AS31" s="40">
        <v>8.3000000000000007</v>
      </c>
      <c r="AT31" s="40">
        <v>7.7</v>
      </c>
      <c r="AU31" s="40">
        <v>33.200000000000003</v>
      </c>
      <c r="AV31" s="40">
        <v>73.5</v>
      </c>
      <c r="AW31" s="40">
        <v>1.2729999999999999</v>
      </c>
      <c r="AX31" s="40">
        <v>59.6</v>
      </c>
      <c r="AY31" s="40">
        <v>10.08</v>
      </c>
      <c r="AZ31" s="70" t="s">
        <v>481</v>
      </c>
      <c r="BA31" s="71" t="s">
        <v>458</v>
      </c>
      <c r="BB31" s="72">
        <v>3.76</v>
      </c>
      <c r="BC31" s="73">
        <v>88</v>
      </c>
      <c r="BD31" s="72">
        <v>11</v>
      </c>
      <c r="BE31" s="73">
        <v>40</v>
      </c>
      <c r="BF31" s="73">
        <v>3359</v>
      </c>
      <c r="BG31" s="73">
        <v>616</v>
      </c>
      <c r="BH31" s="73">
        <v>181</v>
      </c>
      <c r="BI31" s="73">
        <v>31</v>
      </c>
      <c r="BJ31" s="73">
        <v>22</v>
      </c>
      <c r="BK31" s="73" t="s">
        <v>290</v>
      </c>
      <c r="BL31" s="73" t="s">
        <v>290</v>
      </c>
      <c r="BM31" s="73" t="s">
        <v>290</v>
      </c>
      <c r="BN31" s="73" t="s">
        <v>290</v>
      </c>
      <c r="BO31" s="73" t="s">
        <v>290</v>
      </c>
      <c r="BP31" s="73" t="s">
        <v>290</v>
      </c>
      <c r="BQ31" s="70" t="s">
        <v>290</v>
      </c>
      <c r="BR31" s="70" t="s">
        <v>290</v>
      </c>
      <c r="BS31" s="70" t="s">
        <v>290</v>
      </c>
      <c r="BT31" s="70" t="s">
        <v>290</v>
      </c>
      <c r="BU31" s="70" t="s">
        <v>290</v>
      </c>
      <c r="BV31" s="70" t="s">
        <v>290</v>
      </c>
      <c r="BW31" s="70" t="s">
        <v>290</v>
      </c>
      <c r="BX31" s="70" t="s">
        <v>290</v>
      </c>
    </row>
    <row r="32" spans="1:79" ht="15.75" x14ac:dyDescent="0.25">
      <c r="A32" s="15" t="s">
        <v>295</v>
      </c>
      <c r="B32" s="15">
        <v>2019</v>
      </c>
      <c r="C32" s="15" t="s">
        <v>629</v>
      </c>
      <c r="D32" s="6">
        <v>18</v>
      </c>
      <c r="E32" s="4">
        <v>21</v>
      </c>
      <c r="F32" s="6" t="s">
        <v>193</v>
      </c>
      <c r="G32" s="6">
        <v>3</v>
      </c>
      <c r="H32" s="1">
        <v>2</v>
      </c>
      <c r="I32" s="5">
        <v>1</v>
      </c>
      <c r="J32" s="38" t="s">
        <v>438</v>
      </c>
      <c r="K32" s="6">
        <v>32109</v>
      </c>
      <c r="L32" s="6" t="s">
        <v>581</v>
      </c>
      <c r="M32" s="6" t="s">
        <v>439</v>
      </c>
      <c r="N32" s="6" t="s">
        <v>21</v>
      </c>
      <c r="O32" s="9">
        <v>43626</v>
      </c>
      <c r="P32" s="19">
        <v>43757</v>
      </c>
      <c r="Q32" s="6">
        <v>60</v>
      </c>
      <c r="R32" s="9">
        <v>43682</v>
      </c>
      <c r="S32" s="9">
        <v>43683</v>
      </c>
      <c r="T32" s="6">
        <v>56</v>
      </c>
      <c r="U32" s="6">
        <v>57</v>
      </c>
      <c r="V32" s="6">
        <v>215</v>
      </c>
      <c r="W32" s="6">
        <v>107</v>
      </c>
      <c r="X32" s="17">
        <v>21.713999999999999</v>
      </c>
      <c r="Y32" s="17">
        <v>19.245999999999999</v>
      </c>
      <c r="Z32" s="17">
        <v>1.9366666666666665</v>
      </c>
      <c r="AA32" s="17">
        <v>1.96</v>
      </c>
      <c r="AB32" s="17">
        <v>98.716666666666669</v>
      </c>
      <c r="AC32" s="17">
        <v>83.33</v>
      </c>
      <c r="AD32" s="17">
        <v>77.5</v>
      </c>
      <c r="AE32" s="1">
        <v>7.9832192000000006</v>
      </c>
      <c r="AF32" s="1">
        <v>32.700000000000003</v>
      </c>
      <c r="AG32" s="1">
        <v>48.7</v>
      </c>
      <c r="AH32" s="1">
        <v>6.6</v>
      </c>
      <c r="AI32" s="1">
        <v>114</v>
      </c>
      <c r="AJ32" s="1">
        <v>125.15613114591919</v>
      </c>
      <c r="AK32" s="1" t="str">
        <f t="shared" si="0"/>
        <v>UIUC201918021</v>
      </c>
      <c r="AL32" s="1" t="s">
        <v>290</v>
      </c>
      <c r="AM32" s="1" t="s">
        <v>290</v>
      </c>
      <c r="AN32" s="1" t="s">
        <v>290</v>
      </c>
      <c r="AO32" s="1" t="s">
        <v>290</v>
      </c>
      <c r="AP32" s="1" t="s">
        <v>290</v>
      </c>
      <c r="AQ32" s="1" t="s">
        <v>290</v>
      </c>
      <c r="AR32" s="1" t="s">
        <v>290</v>
      </c>
      <c r="AS32" s="40">
        <v>8</v>
      </c>
      <c r="AT32" s="40">
        <v>7.9</v>
      </c>
      <c r="AU32" s="40">
        <v>3.5</v>
      </c>
      <c r="AV32" s="40">
        <v>73.099999999999994</v>
      </c>
      <c r="AW32" s="40">
        <v>1.278</v>
      </c>
      <c r="AX32" s="40">
        <v>59.8</v>
      </c>
      <c r="AY32" s="40">
        <v>10.1</v>
      </c>
      <c r="AZ32" s="70" t="s">
        <v>520</v>
      </c>
      <c r="BA32" s="71" t="s">
        <v>463</v>
      </c>
      <c r="BB32" s="72">
        <v>3.26</v>
      </c>
      <c r="BC32" s="73">
        <v>83</v>
      </c>
      <c r="BD32" s="72">
        <v>6</v>
      </c>
      <c r="BE32" s="73">
        <v>18</v>
      </c>
      <c r="BF32" s="73">
        <v>3091</v>
      </c>
      <c r="BG32" s="73">
        <v>739</v>
      </c>
      <c r="BH32" s="73">
        <v>120</v>
      </c>
      <c r="BI32" s="73">
        <v>17</v>
      </c>
      <c r="BJ32" s="73">
        <v>8</v>
      </c>
      <c r="BK32" s="73" t="s">
        <v>290</v>
      </c>
      <c r="BL32" s="73" t="s">
        <v>290</v>
      </c>
      <c r="BM32" s="73" t="s">
        <v>290</v>
      </c>
      <c r="BN32" s="73" t="s">
        <v>290</v>
      </c>
      <c r="BO32" s="73" t="s">
        <v>290</v>
      </c>
      <c r="BP32" s="73" t="s">
        <v>290</v>
      </c>
      <c r="BQ32" s="70" t="s">
        <v>290</v>
      </c>
      <c r="BR32" s="70" t="s">
        <v>290</v>
      </c>
      <c r="BS32" s="70" t="s">
        <v>290</v>
      </c>
      <c r="BT32" s="70" t="s">
        <v>290</v>
      </c>
      <c r="BU32" s="70" t="s">
        <v>290</v>
      </c>
      <c r="BV32" s="70" t="s">
        <v>290</v>
      </c>
      <c r="BW32" s="70" t="s">
        <v>290</v>
      </c>
      <c r="BX32" s="70" t="s">
        <v>290</v>
      </c>
    </row>
    <row r="33" spans="1:76" ht="15.75" x14ac:dyDescent="0.25">
      <c r="A33" s="15" t="s">
        <v>295</v>
      </c>
      <c r="B33" s="15">
        <v>2019</v>
      </c>
      <c r="C33" s="15" t="s">
        <v>629</v>
      </c>
      <c r="D33" s="6">
        <v>24</v>
      </c>
      <c r="E33" s="4">
        <v>17</v>
      </c>
      <c r="F33" s="6" t="s">
        <v>247</v>
      </c>
      <c r="G33" s="6">
        <v>4</v>
      </c>
      <c r="H33" s="1">
        <v>2</v>
      </c>
      <c r="I33" s="5">
        <v>1</v>
      </c>
      <c r="J33" s="38" t="s">
        <v>438</v>
      </c>
      <c r="K33" s="6">
        <v>42109</v>
      </c>
      <c r="L33" s="6" t="s">
        <v>581</v>
      </c>
      <c r="M33" s="6" t="s">
        <v>439</v>
      </c>
      <c r="N33" s="6" t="s">
        <v>21</v>
      </c>
      <c r="O33" s="9">
        <v>43626</v>
      </c>
      <c r="P33" s="19">
        <v>43757</v>
      </c>
      <c r="Q33" s="6">
        <v>55</v>
      </c>
      <c r="R33" s="9">
        <v>43682</v>
      </c>
      <c r="S33" s="9">
        <v>43684</v>
      </c>
      <c r="T33" s="6">
        <v>56</v>
      </c>
      <c r="U33" s="6">
        <v>58</v>
      </c>
      <c r="V33" s="6">
        <v>220</v>
      </c>
      <c r="W33" s="6">
        <v>108</v>
      </c>
      <c r="X33" s="17">
        <v>19.086000000000002</v>
      </c>
      <c r="Y33" s="17">
        <v>17.732000000000003</v>
      </c>
      <c r="Z33" s="17">
        <v>1.8733333333333333</v>
      </c>
      <c r="AA33" s="17">
        <v>1.9266666666666665</v>
      </c>
      <c r="AB33" s="17">
        <v>93.473333333333329</v>
      </c>
      <c r="AC33" s="17">
        <v>111.83</v>
      </c>
      <c r="AD33" s="17">
        <v>109.5</v>
      </c>
      <c r="AE33" s="1">
        <v>7.0261400800000002</v>
      </c>
      <c r="AF33" s="1">
        <v>27.9</v>
      </c>
      <c r="AG33" s="1">
        <v>50.4</v>
      </c>
      <c r="AH33" s="1">
        <v>6.7</v>
      </c>
      <c r="AI33" s="1">
        <v>73</v>
      </c>
      <c r="AJ33" s="1">
        <v>118.00789949308201</v>
      </c>
      <c r="AK33" s="1" t="str">
        <f t="shared" si="0"/>
        <v>UIUC201924017</v>
      </c>
      <c r="AL33" s="1" t="s">
        <v>290</v>
      </c>
      <c r="AM33" s="1" t="s">
        <v>290</v>
      </c>
      <c r="AN33" s="1" t="s">
        <v>290</v>
      </c>
      <c r="AO33" s="1" t="s">
        <v>290</v>
      </c>
      <c r="AP33" s="1" t="s">
        <v>290</v>
      </c>
      <c r="AQ33" s="1" t="s">
        <v>290</v>
      </c>
      <c r="AR33" s="1" t="s">
        <v>290</v>
      </c>
      <c r="AS33" s="40">
        <v>8.1</v>
      </c>
      <c r="AT33" s="40">
        <v>8.6</v>
      </c>
      <c r="AU33" s="40">
        <v>3.4</v>
      </c>
      <c r="AV33" s="40">
        <v>72.5</v>
      </c>
      <c r="AW33" s="40">
        <v>1.2789999999999999</v>
      </c>
      <c r="AX33" s="40">
        <v>59.2</v>
      </c>
      <c r="AY33" s="40">
        <v>10.029999999999999</v>
      </c>
      <c r="AZ33" s="70" t="s">
        <v>548</v>
      </c>
      <c r="BA33" s="71" t="s">
        <v>447</v>
      </c>
      <c r="BB33" s="72">
        <v>3.59</v>
      </c>
      <c r="BC33" s="73">
        <v>86</v>
      </c>
      <c r="BD33" s="72">
        <v>7</v>
      </c>
      <c r="BE33" s="73">
        <v>34</v>
      </c>
      <c r="BF33" s="73">
        <v>3679</v>
      </c>
      <c r="BG33" s="73">
        <v>884</v>
      </c>
      <c r="BH33" s="73">
        <v>146</v>
      </c>
      <c r="BI33" s="73">
        <v>20</v>
      </c>
      <c r="BJ33" s="73">
        <v>21</v>
      </c>
      <c r="BK33" s="73" t="s">
        <v>290</v>
      </c>
      <c r="BL33" s="73" t="s">
        <v>290</v>
      </c>
      <c r="BM33" s="73" t="s">
        <v>290</v>
      </c>
      <c r="BN33" s="73" t="s">
        <v>290</v>
      </c>
      <c r="BO33" s="73" t="s">
        <v>290</v>
      </c>
      <c r="BP33" s="73" t="s">
        <v>290</v>
      </c>
      <c r="BQ33" s="70" t="s">
        <v>290</v>
      </c>
      <c r="BR33" s="70" t="s">
        <v>290</v>
      </c>
      <c r="BS33" s="70" t="s">
        <v>290</v>
      </c>
      <c r="BT33" s="70" t="s">
        <v>290</v>
      </c>
      <c r="BU33" s="70" t="s">
        <v>290</v>
      </c>
      <c r="BV33" s="70" t="s">
        <v>290</v>
      </c>
      <c r="BW33" s="70" t="s">
        <v>290</v>
      </c>
      <c r="BX33" s="70" t="s">
        <v>290</v>
      </c>
    </row>
    <row r="34" spans="1:76" ht="15.75" x14ac:dyDescent="0.25">
      <c r="A34" s="15" t="s">
        <v>295</v>
      </c>
      <c r="B34" s="15">
        <v>2019</v>
      </c>
      <c r="C34" s="15" t="s">
        <v>629</v>
      </c>
      <c r="D34" s="6">
        <v>5</v>
      </c>
      <c r="E34" s="4">
        <v>21</v>
      </c>
      <c r="F34" s="6" t="s">
        <v>103</v>
      </c>
      <c r="G34" s="6">
        <v>1</v>
      </c>
      <c r="H34" s="1">
        <v>3</v>
      </c>
      <c r="I34" s="7">
        <v>1</v>
      </c>
      <c r="J34" s="38" t="s">
        <v>438</v>
      </c>
      <c r="K34" s="6">
        <v>13109</v>
      </c>
      <c r="L34" s="6" t="s">
        <v>581</v>
      </c>
      <c r="M34" s="6" t="s">
        <v>439</v>
      </c>
      <c r="N34" s="6" t="s">
        <v>21</v>
      </c>
      <c r="O34" s="9">
        <v>43626</v>
      </c>
      <c r="P34" s="19">
        <v>43757</v>
      </c>
      <c r="Q34" s="6">
        <v>64</v>
      </c>
      <c r="R34" s="9">
        <v>43681</v>
      </c>
      <c r="S34" s="9">
        <v>43682</v>
      </c>
      <c r="T34" s="6">
        <v>55</v>
      </c>
      <c r="U34" s="6">
        <v>56</v>
      </c>
      <c r="V34" s="6">
        <v>243</v>
      </c>
      <c r="W34" s="6">
        <v>128</v>
      </c>
      <c r="X34" s="17">
        <v>26.160000000000004</v>
      </c>
      <c r="Y34" s="17">
        <v>23.7</v>
      </c>
      <c r="Z34" s="17">
        <v>1.8966666666666665</v>
      </c>
      <c r="AA34" s="17">
        <v>1.9266666666666665</v>
      </c>
      <c r="AB34" s="17">
        <v>82.67</v>
      </c>
      <c r="AC34" s="17">
        <v>117.17</v>
      </c>
      <c r="AD34" s="17">
        <v>106.83</v>
      </c>
      <c r="AE34" s="1">
        <v>9.9926317600000001</v>
      </c>
      <c r="AF34" s="1">
        <v>32</v>
      </c>
      <c r="AG34" s="1">
        <v>51.2</v>
      </c>
      <c r="AH34" s="1">
        <v>6.7</v>
      </c>
      <c r="AI34" s="1">
        <v>101</v>
      </c>
      <c r="AJ34" s="1">
        <v>158.28793284971695</v>
      </c>
      <c r="AK34" s="1" t="str">
        <f t="shared" si="0"/>
        <v>UIUC20195021</v>
      </c>
      <c r="AL34" s="1" t="s">
        <v>290</v>
      </c>
      <c r="AM34" s="1" t="s">
        <v>290</v>
      </c>
      <c r="AN34" s="1" t="s">
        <v>290</v>
      </c>
      <c r="AO34" s="1" t="s">
        <v>290</v>
      </c>
      <c r="AP34" s="1" t="s">
        <v>290</v>
      </c>
      <c r="AQ34" s="1" t="s">
        <v>290</v>
      </c>
      <c r="AR34" s="1" t="s">
        <v>290</v>
      </c>
      <c r="AS34" s="40">
        <v>8</v>
      </c>
      <c r="AT34" s="40">
        <v>7.6</v>
      </c>
      <c r="AU34" s="40">
        <v>3.3</v>
      </c>
      <c r="AV34" s="40">
        <v>73.400000000000006</v>
      </c>
      <c r="AW34" s="40">
        <v>1.2649999999999999</v>
      </c>
      <c r="AX34" s="40">
        <v>59.5</v>
      </c>
      <c r="AY34" s="40">
        <v>10.06</v>
      </c>
      <c r="AZ34" s="70" t="s">
        <v>466</v>
      </c>
      <c r="BA34" s="71" t="s">
        <v>445</v>
      </c>
      <c r="BB34" s="72">
        <v>4.22</v>
      </c>
      <c r="BC34" s="73">
        <v>92</v>
      </c>
      <c r="BD34" s="72">
        <v>9</v>
      </c>
      <c r="BE34" s="73">
        <v>42</v>
      </c>
      <c r="BF34" s="73">
        <v>3439</v>
      </c>
      <c r="BG34" s="73">
        <v>704</v>
      </c>
      <c r="BH34" s="73">
        <v>173</v>
      </c>
      <c r="BI34" s="73">
        <v>24</v>
      </c>
      <c r="BJ34" s="73">
        <v>29</v>
      </c>
      <c r="BK34" s="73" t="s">
        <v>290</v>
      </c>
      <c r="BL34" s="73" t="s">
        <v>290</v>
      </c>
      <c r="BM34" s="73" t="s">
        <v>290</v>
      </c>
      <c r="BN34" s="73" t="s">
        <v>290</v>
      </c>
      <c r="BO34" s="73" t="s">
        <v>290</v>
      </c>
      <c r="BP34" s="73" t="s">
        <v>290</v>
      </c>
      <c r="BQ34" s="70" t="s">
        <v>290</v>
      </c>
      <c r="BR34" s="70" t="s">
        <v>290</v>
      </c>
      <c r="BS34" s="70" t="s">
        <v>290</v>
      </c>
      <c r="BT34" s="70" t="s">
        <v>290</v>
      </c>
      <c r="BU34" s="70" t="s">
        <v>290</v>
      </c>
      <c r="BV34" s="70" t="s">
        <v>290</v>
      </c>
      <c r="BW34" s="70" t="s">
        <v>290</v>
      </c>
      <c r="BX34" s="70" t="s">
        <v>290</v>
      </c>
    </row>
    <row r="35" spans="1:76" ht="15.75" x14ac:dyDescent="0.25">
      <c r="A35" s="15" t="s">
        <v>295</v>
      </c>
      <c r="B35" s="15">
        <v>2019</v>
      </c>
      <c r="C35" s="15" t="s">
        <v>629</v>
      </c>
      <c r="D35" s="6">
        <v>9</v>
      </c>
      <c r="E35" s="4">
        <v>29</v>
      </c>
      <c r="F35" s="6" t="s">
        <v>157</v>
      </c>
      <c r="G35" s="6">
        <v>2</v>
      </c>
      <c r="H35" s="1">
        <v>3</v>
      </c>
      <c r="I35" s="3">
        <v>1</v>
      </c>
      <c r="J35" s="38" t="s">
        <v>438</v>
      </c>
      <c r="K35" s="6">
        <v>23109</v>
      </c>
      <c r="L35" s="6" t="s">
        <v>581</v>
      </c>
      <c r="M35" s="6" t="s">
        <v>439</v>
      </c>
      <c r="N35" s="6" t="s">
        <v>21</v>
      </c>
      <c r="O35" s="9">
        <v>43626</v>
      </c>
      <c r="P35" s="19">
        <v>43757</v>
      </c>
      <c r="Q35" s="6">
        <v>60</v>
      </c>
      <c r="R35" s="9">
        <v>43682</v>
      </c>
      <c r="S35" s="9">
        <v>43683</v>
      </c>
      <c r="T35" s="6">
        <v>56</v>
      </c>
      <c r="U35" s="6">
        <v>57</v>
      </c>
      <c r="V35" s="6">
        <v>230</v>
      </c>
      <c r="W35" s="6">
        <v>122</v>
      </c>
      <c r="X35" s="17">
        <v>22.82</v>
      </c>
      <c r="Y35" s="17">
        <v>20.660000000000004</v>
      </c>
      <c r="Z35" s="17">
        <v>1.9</v>
      </c>
      <c r="AA35" s="17">
        <v>1.9333333333333333</v>
      </c>
      <c r="AB35" s="17">
        <v>80.38000000000001</v>
      </c>
      <c r="AC35" s="17">
        <v>113.33</v>
      </c>
      <c r="AD35" s="17">
        <v>105.67</v>
      </c>
      <c r="AE35" s="1">
        <v>10.065206480000001</v>
      </c>
      <c r="AF35" s="1">
        <v>32.6</v>
      </c>
      <c r="AG35" s="1">
        <v>49.2</v>
      </c>
      <c r="AH35" s="1">
        <v>6.6</v>
      </c>
      <c r="AI35" s="1">
        <v>153</v>
      </c>
      <c r="AJ35" s="1">
        <v>158.03074824279315</v>
      </c>
      <c r="AK35" s="1" t="str">
        <f t="shared" si="0"/>
        <v>UIUC20199029</v>
      </c>
      <c r="AL35" s="1" t="s">
        <v>290</v>
      </c>
      <c r="AM35" s="1" t="s">
        <v>290</v>
      </c>
      <c r="AN35" s="1" t="s">
        <v>290</v>
      </c>
      <c r="AO35" s="1" t="s">
        <v>290</v>
      </c>
      <c r="AP35" s="1" t="s">
        <v>290</v>
      </c>
      <c r="AQ35" s="1" t="s">
        <v>290</v>
      </c>
      <c r="AR35" s="1" t="s">
        <v>290</v>
      </c>
      <c r="AS35" s="40">
        <v>7.9</v>
      </c>
      <c r="AT35" s="40">
        <v>9.3000000000000007</v>
      </c>
      <c r="AU35" s="40">
        <v>3.6</v>
      </c>
      <c r="AV35" s="40">
        <v>71.8</v>
      </c>
      <c r="AW35" s="40">
        <v>1.296</v>
      </c>
      <c r="AX35" s="40">
        <v>60.4</v>
      </c>
      <c r="AY35" s="40">
        <v>10.06</v>
      </c>
      <c r="AZ35" s="70" t="s">
        <v>486</v>
      </c>
      <c r="BA35" s="71" t="s">
        <v>445</v>
      </c>
      <c r="BB35" s="72">
        <v>4.12</v>
      </c>
      <c r="BC35" s="73">
        <v>91</v>
      </c>
      <c r="BD35" s="72">
        <v>8</v>
      </c>
      <c r="BE35" s="73">
        <v>23</v>
      </c>
      <c r="BF35" s="73">
        <v>3901</v>
      </c>
      <c r="BG35" s="73">
        <v>781</v>
      </c>
      <c r="BH35" s="73">
        <v>180</v>
      </c>
      <c r="BI35" s="73">
        <v>23</v>
      </c>
      <c r="BJ35" s="73">
        <v>11</v>
      </c>
      <c r="BK35" s="73" t="s">
        <v>290</v>
      </c>
      <c r="BL35" s="73" t="s">
        <v>290</v>
      </c>
      <c r="BM35" s="73" t="s">
        <v>290</v>
      </c>
      <c r="BN35" s="73" t="s">
        <v>290</v>
      </c>
      <c r="BO35" s="73" t="s">
        <v>290</v>
      </c>
      <c r="BP35" s="73" t="s">
        <v>290</v>
      </c>
      <c r="BQ35" s="70" t="s">
        <v>290</v>
      </c>
      <c r="BR35" s="70" t="s">
        <v>290</v>
      </c>
      <c r="BS35" s="70" t="s">
        <v>290</v>
      </c>
      <c r="BT35" s="70" t="s">
        <v>290</v>
      </c>
      <c r="BU35" s="70" t="s">
        <v>290</v>
      </c>
      <c r="BV35" s="70" t="s">
        <v>290</v>
      </c>
      <c r="BW35" s="70" t="s">
        <v>290</v>
      </c>
      <c r="BX35" s="70" t="s">
        <v>290</v>
      </c>
    </row>
    <row r="36" spans="1:76" ht="15.75" x14ac:dyDescent="0.25">
      <c r="A36" s="15" t="s">
        <v>295</v>
      </c>
      <c r="B36" s="15">
        <v>2019</v>
      </c>
      <c r="C36" s="15" t="s">
        <v>629</v>
      </c>
      <c r="D36" s="6">
        <v>13</v>
      </c>
      <c r="E36" s="4">
        <v>9</v>
      </c>
      <c r="F36" s="6" t="s">
        <v>211</v>
      </c>
      <c r="G36" s="6">
        <v>3</v>
      </c>
      <c r="H36" s="1">
        <v>3</v>
      </c>
      <c r="I36" s="5">
        <v>1</v>
      </c>
      <c r="J36" s="38" t="s">
        <v>438</v>
      </c>
      <c r="K36" s="6">
        <v>33109</v>
      </c>
      <c r="L36" s="6" t="s">
        <v>581</v>
      </c>
      <c r="M36" s="6" t="s">
        <v>439</v>
      </c>
      <c r="N36" s="6" t="s">
        <v>21</v>
      </c>
      <c r="O36" s="9">
        <v>43626</v>
      </c>
      <c r="P36" s="19">
        <v>43757</v>
      </c>
      <c r="Q36" s="6">
        <v>64</v>
      </c>
      <c r="R36" s="9">
        <v>43680</v>
      </c>
      <c r="S36" s="9">
        <v>43681</v>
      </c>
      <c r="T36" s="6">
        <v>54</v>
      </c>
      <c r="U36" s="6">
        <v>55</v>
      </c>
      <c r="V36" s="6">
        <v>247</v>
      </c>
      <c r="W36" s="6">
        <v>135</v>
      </c>
      <c r="X36" s="17">
        <v>21.907999999999998</v>
      </c>
      <c r="Y36" s="17">
        <v>20.292000000000002</v>
      </c>
      <c r="Z36" s="17">
        <v>1.9033333333333333</v>
      </c>
      <c r="AA36" s="17">
        <v>1.9433333333333334</v>
      </c>
      <c r="AB36" s="17">
        <v>103.22666666666666</v>
      </c>
      <c r="AC36" s="17">
        <v>107.5</v>
      </c>
      <c r="AD36" s="17">
        <v>102.83</v>
      </c>
      <c r="AE36" s="1">
        <v>8.8087566400000004</v>
      </c>
      <c r="AF36" s="1">
        <v>28.8</v>
      </c>
      <c r="AG36" s="1">
        <v>48.8</v>
      </c>
      <c r="AH36" s="1">
        <v>7</v>
      </c>
      <c r="AI36" s="1">
        <v>36</v>
      </c>
      <c r="AJ36" s="1">
        <v>146.10114409697678</v>
      </c>
      <c r="AK36" s="1" t="str">
        <f t="shared" si="0"/>
        <v>UIUC201913009</v>
      </c>
      <c r="AL36" s="1" t="s">
        <v>290</v>
      </c>
      <c r="AM36" s="1" t="s">
        <v>290</v>
      </c>
      <c r="AN36" s="1" t="s">
        <v>290</v>
      </c>
      <c r="AO36" s="1" t="s">
        <v>290</v>
      </c>
      <c r="AP36" s="1" t="s">
        <v>290</v>
      </c>
      <c r="AQ36" s="1" t="s">
        <v>290</v>
      </c>
      <c r="AR36" s="1" t="s">
        <v>290</v>
      </c>
      <c r="AS36" s="40">
        <v>8.3000000000000007</v>
      </c>
      <c r="AT36" s="40">
        <v>8.1999999999999993</v>
      </c>
      <c r="AU36" s="40">
        <v>3</v>
      </c>
      <c r="AV36" s="40">
        <v>73.3</v>
      </c>
      <c r="AW36" s="40">
        <v>1.2629999999999999</v>
      </c>
      <c r="AX36" s="40">
        <v>60.2</v>
      </c>
      <c r="AY36" s="40">
        <v>10.06</v>
      </c>
      <c r="AZ36" s="70" t="s">
        <v>497</v>
      </c>
      <c r="BA36" s="71" t="s">
        <v>450</v>
      </c>
      <c r="BB36" s="72">
        <v>2.66</v>
      </c>
      <c r="BC36" s="73">
        <v>73</v>
      </c>
      <c r="BD36" s="72">
        <v>6</v>
      </c>
      <c r="BE36" s="73">
        <v>51</v>
      </c>
      <c r="BF36" s="73">
        <v>2301</v>
      </c>
      <c r="BG36" s="73">
        <v>478</v>
      </c>
      <c r="BH36" s="73">
        <v>130</v>
      </c>
      <c r="BI36" s="73">
        <v>16</v>
      </c>
      <c r="BJ36" s="73">
        <v>39</v>
      </c>
      <c r="BK36" s="73" t="s">
        <v>290</v>
      </c>
      <c r="BL36" s="73" t="s">
        <v>290</v>
      </c>
      <c r="BM36" s="73" t="s">
        <v>290</v>
      </c>
      <c r="BN36" s="73" t="s">
        <v>290</v>
      </c>
      <c r="BO36" s="73" t="s">
        <v>290</v>
      </c>
      <c r="BP36" s="73" t="s">
        <v>290</v>
      </c>
      <c r="BQ36" s="70" t="s">
        <v>290</v>
      </c>
      <c r="BR36" s="70" t="s">
        <v>290</v>
      </c>
      <c r="BS36" s="70" t="s">
        <v>290</v>
      </c>
      <c r="BT36" s="70" t="s">
        <v>290</v>
      </c>
      <c r="BU36" s="70" t="s">
        <v>290</v>
      </c>
      <c r="BV36" s="70" t="s">
        <v>290</v>
      </c>
      <c r="BW36" s="70" t="s">
        <v>290</v>
      </c>
      <c r="BX36" s="70" t="s">
        <v>290</v>
      </c>
    </row>
    <row r="37" spans="1:76" ht="15.75" x14ac:dyDescent="0.25">
      <c r="A37" s="15" t="s">
        <v>295</v>
      </c>
      <c r="B37" s="15">
        <v>2019</v>
      </c>
      <c r="C37" s="15" t="s">
        <v>629</v>
      </c>
      <c r="D37" s="6">
        <v>19</v>
      </c>
      <c r="E37" s="4">
        <v>13</v>
      </c>
      <c r="F37" s="6" t="s">
        <v>265</v>
      </c>
      <c r="G37" s="6">
        <v>4</v>
      </c>
      <c r="H37" s="1">
        <v>3</v>
      </c>
      <c r="I37" s="5">
        <v>1</v>
      </c>
      <c r="J37" s="38" t="s">
        <v>438</v>
      </c>
      <c r="K37" s="6">
        <v>43109</v>
      </c>
      <c r="L37" s="6" t="s">
        <v>581</v>
      </c>
      <c r="M37" s="6" t="s">
        <v>439</v>
      </c>
      <c r="N37" s="6" t="s">
        <v>21</v>
      </c>
      <c r="O37" s="9">
        <v>43626</v>
      </c>
      <c r="P37" s="19">
        <v>43757</v>
      </c>
      <c r="Q37" s="6">
        <v>59</v>
      </c>
      <c r="R37" s="9">
        <v>43682</v>
      </c>
      <c r="S37" s="9">
        <v>43683</v>
      </c>
      <c r="T37" s="6">
        <v>56</v>
      </c>
      <c r="U37" s="6">
        <v>57</v>
      </c>
      <c r="V37" s="6">
        <v>221</v>
      </c>
      <c r="W37" s="6">
        <v>108</v>
      </c>
      <c r="X37" s="17">
        <v>21.22</v>
      </c>
      <c r="Y37" s="17">
        <v>19.823999999999998</v>
      </c>
      <c r="Z37" s="17">
        <v>1.9166666666666667</v>
      </c>
      <c r="AA37" s="17">
        <v>1.95</v>
      </c>
      <c r="AB37" s="17">
        <v>90.513333333333335</v>
      </c>
      <c r="AC37" s="17">
        <v>107.17</v>
      </c>
      <c r="AD37" s="17">
        <v>97.33</v>
      </c>
      <c r="AE37" s="1">
        <v>8.0784735199999993</v>
      </c>
      <c r="AF37" s="1">
        <v>29.5</v>
      </c>
      <c r="AG37" s="1">
        <v>49.9</v>
      </c>
      <c r="AH37" s="1">
        <v>7</v>
      </c>
      <c r="AI37" s="1">
        <v>67</v>
      </c>
      <c r="AJ37" s="1">
        <v>132.67143729524503</v>
      </c>
      <c r="AK37" s="1" t="str">
        <f t="shared" si="0"/>
        <v>UIUC201919013</v>
      </c>
      <c r="AL37" s="1" t="s">
        <v>290</v>
      </c>
      <c r="AM37" s="1" t="s">
        <v>290</v>
      </c>
      <c r="AN37" s="1" t="s">
        <v>290</v>
      </c>
      <c r="AO37" s="1" t="s">
        <v>290</v>
      </c>
      <c r="AP37" s="1" t="s">
        <v>290</v>
      </c>
      <c r="AQ37" s="1" t="s">
        <v>290</v>
      </c>
      <c r="AR37" s="1" t="s">
        <v>290</v>
      </c>
      <c r="AS37" s="40">
        <v>8.1999999999999993</v>
      </c>
      <c r="AT37" s="40">
        <v>6.9</v>
      </c>
      <c r="AU37" s="40">
        <v>3.3</v>
      </c>
      <c r="AV37" s="40">
        <v>73.8</v>
      </c>
      <c r="AW37" s="40">
        <v>1.2290000000000001</v>
      </c>
      <c r="AX37" s="40">
        <v>56.5</v>
      </c>
      <c r="AY37" s="40">
        <v>10.02</v>
      </c>
      <c r="AZ37" s="70" t="s">
        <v>526</v>
      </c>
      <c r="BA37" s="71" t="s">
        <v>463</v>
      </c>
      <c r="BB37" s="72">
        <v>3.76</v>
      </c>
      <c r="BC37" s="73">
        <v>88</v>
      </c>
      <c r="BD37" s="72">
        <v>6</v>
      </c>
      <c r="BE37" s="73">
        <v>37</v>
      </c>
      <c r="BF37" s="73">
        <v>3657</v>
      </c>
      <c r="BG37" s="73">
        <v>849</v>
      </c>
      <c r="BH37" s="73">
        <v>121</v>
      </c>
      <c r="BI37" s="73">
        <v>18</v>
      </c>
      <c r="BJ37" s="73">
        <v>29</v>
      </c>
      <c r="BK37" s="73" t="s">
        <v>290</v>
      </c>
      <c r="BL37" s="73" t="s">
        <v>290</v>
      </c>
      <c r="BM37" s="73" t="s">
        <v>290</v>
      </c>
      <c r="BN37" s="73" t="s">
        <v>290</v>
      </c>
      <c r="BO37" s="73" t="s">
        <v>290</v>
      </c>
      <c r="BP37" s="73" t="s">
        <v>290</v>
      </c>
      <c r="BQ37" s="70" t="s">
        <v>290</v>
      </c>
      <c r="BR37" s="70" t="s">
        <v>290</v>
      </c>
      <c r="BS37" s="70" t="s">
        <v>290</v>
      </c>
      <c r="BT37" s="70" t="s">
        <v>290</v>
      </c>
      <c r="BU37" s="70" t="s">
        <v>290</v>
      </c>
      <c r="BV37" s="70" t="s">
        <v>290</v>
      </c>
      <c r="BW37" s="70" t="s">
        <v>290</v>
      </c>
      <c r="BX37" s="70" t="s">
        <v>290</v>
      </c>
    </row>
    <row r="38" spans="1:76" ht="15.75" x14ac:dyDescent="0.25">
      <c r="A38" s="15" t="s">
        <v>295</v>
      </c>
      <c r="B38" s="15">
        <v>2019</v>
      </c>
      <c r="C38" s="15" t="s">
        <v>629</v>
      </c>
      <c r="D38" s="6">
        <v>3</v>
      </c>
      <c r="E38" s="4">
        <v>29</v>
      </c>
      <c r="F38" s="6" t="s">
        <v>76</v>
      </c>
      <c r="G38" s="6">
        <v>1</v>
      </c>
      <c r="H38" s="1">
        <v>1</v>
      </c>
      <c r="I38" s="7">
        <v>2</v>
      </c>
      <c r="J38" s="38" t="s">
        <v>438</v>
      </c>
      <c r="K38" s="6">
        <v>11209</v>
      </c>
      <c r="L38" s="6" t="s">
        <v>581</v>
      </c>
      <c r="M38" s="6" t="s">
        <v>439</v>
      </c>
      <c r="N38" s="6" t="s">
        <v>21</v>
      </c>
      <c r="O38" s="9">
        <v>43626</v>
      </c>
      <c r="P38" s="19">
        <v>43757</v>
      </c>
      <c r="Q38" s="6">
        <v>59</v>
      </c>
      <c r="R38" s="9">
        <v>43682</v>
      </c>
      <c r="S38" s="9">
        <v>43684</v>
      </c>
      <c r="T38" s="6">
        <v>56</v>
      </c>
      <c r="U38" s="6">
        <v>58</v>
      </c>
      <c r="V38" s="6">
        <v>242</v>
      </c>
      <c r="W38" s="6">
        <v>130</v>
      </c>
      <c r="X38" s="17">
        <v>23.380000000000003</v>
      </c>
      <c r="Y38" s="17">
        <v>21.560000000000002</v>
      </c>
      <c r="Z38" s="17">
        <v>1.9333333333333333</v>
      </c>
      <c r="AA38" s="17">
        <v>1.95</v>
      </c>
      <c r="AB38" s="17">
        <v>80.489999999999995</v>
      </c>
      <c r="AC38" s="17">
        <v>111.5</v>
      </c>
      <c r="AD38" s="17">
        <v>102.17</v>
      </c>
      <c r="AE38" s="1">
        <v>8.4640267199999997</v>
      </c>
      <c r="AF38" s="1">
        <v>31.6</v>
      </c>
      <c r="AG38" s="1">
        <v>50.4</v>
      </c>
      <c r="AH38" s="1">
        <v>6.4</v>
      </c>
      <c r="AI38" s="1">
        <v>147</v>
      </c>
      <c r="AJ38" s="1">
        <v>134.86278962186535</v>
      </c>
      <c r="AK38" s="1" t="str">
        <f t="shared" si="0"/>
        <v>UIUC20193029</v>
      </c>
      <c r="AL38" s="1" t="s">
        <v>290</v>
      </c>
      <c r="AM38" s="1" t="s">
        <v>290</v>
      </c>
      <c r="AN38" s="1" t="s">
        <v>290</v>
      </c>
      <c r="AO38" s="1" t="s">
        <v>290</v>
      </c>
      <c r="AP38" s="1" t="s">
        <v>290</v>
      </c>
      <c r="AQ38" s="1" t="s">
        <v>290</v>
      </c>
      <c r="AR38" s="1" t="s">
        <v>290</v>
      </c>
      <c r="AS38" s="40">
        <v>7.9</v>
      </c>
      <c r="AT38" s="40">
        <v>8.3000000000000007</v>
      </c>
      <c r="AU38" s="40">
        <v>4.4000000000000004</v>
      </c>
      <c r="AV38" s="40">
        <v>70.7</v>
      </c>
      <c r="AW38" s="40">
        <v>1.151</v>
      </c>
      <c r="AX38" s="40" t="s">
        <v>290</v>
      </c>
      <c r="AY38" s="40">
        <v>9.67</v>
      </c>
      <c r="AZ38" s="70" t="s">
        <v>290</v>
      </c>
      <c r="BA38" s="70" t="s">
        <v>290</v>
      </c>
      <c r="BB38" s="70" t="s">
        <v>290</v>
      </c>
      <c r="BC38" s="70" t="s">
        <v>290</v>
      </c>
      <c r="BD38" s="70" t="s">
        <v>290</v>
      </c>
      <c r="BE38" s="70" t="s">
        <v>290</v>
      </c>
      <c r="BF38" s="70" t="s">
        <v>290</v>
      </c>
      <c r="BG38" s="70" t="s">
        <v>290</v>
      </c>
      <c r="BH38" s="70" t="s">
        <v>290</v>
      </c>
      <c r="BI38" s="70" t="s">
        <v>290</v>
      </c>
      <c r="BJ38" s="70" t="s">
        <v>290</v>
      </c>
      <c r="BK38" s="73" t="s">
        <v>290</v>
      </c>
      <c r="BL38" s="73" t="s">
        <v>290</v>
      </c>
      <c r="BM38" s="73" t="s">
        <v>290</v>
      </c>
      <c r="BN38" s="73" t="s">
        <v>290</v>
      </c>
      <c r="BO38" s="73" t="s">
        <v>290</v>
      </c>
      <c r="BP38" s="73" t="s">
        <v>290</v>
      </c>
      <c r="BQ38" s="70" t="s">
        <v>290</v>
      </c>
      <c r="BR38" s="70" t="s">
        <v>290</v>
      </c>
      <c r="BS38" s="70" t="s">
        <v>290</v>
      </c>
      <c r="BT38" s="70" t="s">
        <v>290</v>
      </c>
      <c r="BU38" s="70" t="s">
        <v>290</v>
      </c>
      <c r="BV38" s="70" t="s">
        <v>290</v>
      </c>
      <c r="BW38" s="70" t="s">
        <v>290</v>
      </c>
      <c r="BX38" s="70" t="s">
        <v>290</v>
      </c>
    </row>
    <row r="39" spans="1:76" ht="15.75" x14ac:dyDescent="0.25">
      <c r="A39" s="15" t="s">
        <v>295</v>
      </c>
      <c r="B39" s="15">
        <v>2019</v>
      </c>
      <c r="C39" s="15" t="s">
        <v>629</v>
      </c>
      <c r="D39" s="6">
        <v>11</v>
      </c>
      <c r="E39" s="4">
        <v>33</v>
      </c>
      <c r="F39" s="6" t="s">
        <v>130</v>
      </c>
      <c r="G39" s="6">
        <v>2</v>
      </c>
      <c r="H39" s="1">
        <v>1</v>
      </c>
      <c r="I39" s="3">
        <v>2</v>
      </c>
      <c r="J39" s="38" t="s">
        <v>438</v>
      </c>
      <c r="K39" s="6">
        <v>21209</v>
      </c>
      <c r="L39" s="6" t="s">
        <v>581</v>
      </c>
      <c r="M39" s="6" t="s">
        <v>439</v>
      </c>
      <c r="N39" s="6" t="s">
        <v>21</v>
      </c>
      <c r="O39" s="9">
        <v>43626</v>
      </c>
      <c r="P39" s="19">
        <v>43757</v>
      </c>
      <c r="Q39" s="6">
        <v>66</v>
      </c>
      <c r="R39" s="9">
        <v>43682</v>
      </c>
      <c r="S39" s="9">
        <v>43684</v>
      </c>
      <c r="T39" s="6">
        <v>56</v>
      </c>
      <c r="U39" s="6">
        <v>58</v>
      </c>
      <c r="V39" s="6">
        <v>225</v>
      </c>
      <c r="W39" s="6">
        <v>130</v>
      </c>
      <c r="X39" s="17">
        <v>21.220000000000002</v>
      </c>
      <c r="Y39" s="17">
        <v>19.66</v>
      </c>
      <c r="Z39" s="17">
        <v>1.9066666666666665</v>
      </c>
      <c r="AA39" s="17">
        <v>1.94</v>
      </c>
      <c r="AB39" s="17">
        <v>75.413333333333327</v>
      </c>
      <c r="AC39" s="17">
        <v>98.5</v>
      </c>
      <c r="AD39" s="17">
        <v>92.83</v>
      </c>
      <c r="AE39" s="1">
        <v>8.0966172000000007</v>
      </c>
      <c r="AF39" s="1">
        <v>31.7</v>
      </c>
      <c r="AG39" s="1">
        <v>46.5</v>
      </c>
      <c r="AH39" s="1">
        <v>6.6</v>
      </c>
      <c r="AI39" s="1">
        <v>182</v>
      </c>
      <c r="AJ39" s="1">
        <v>128.82000799270827</v>
      </c>
      <c r="AK39" s="1" t="str">
        <f t="shared" si="0"/>
        <v>UIUC201911033</v>
      </c>
      <c r="AL39" s="1" t="s">
        <v>290</v>
      </c>
      <c r="AM39" s="1" t="s">
        <v>290</v>
      </c>
      <c r="AN39" s="1" t="s">
        <v>290</v>
      </c>
      <c r="AO39" s="1" t="s">
        <v>290</v>
      </c>
      <c r="AP39" s="1" t="s">
        <v>290</v>
      </c>
      <c r="AQ39" s="1" t="s">
        <v>290</v>
      </c>
      <c r="AR39" s="1" t="s">
        <v>290</v>
      </c>
      <c r="AS39" s="40">
        <v>8.1999999999999993</v>
      </c>
      <c r="AT39" s="40">
        <v>9</v>
      </c>
      <c r="AU39" s="40">
        <v>3.8</v>
      </c>
      <c r="AV39" s="40">
        <v>71.8</v>
      </c>
      <c r="AW39" s="40">
        <v>1.288</v>
      </c>
      <c r="AX39" s="40">
        <v>60.4</v>
      </c>
      <c r="AY39" s="40">
        <v>10.050000000000001</v>
      </c>
      <c r="AZ39" s="70" t="s">
        <v>290</v>
      </c>
      <c r="BA39" s="70" t="s">
        <v>290</v>
      </c>
      <c r="BB39" s="70" t="s">
        <v>290</v>
      </c>
      <c r="BC39" s="70" t="s">
        <v>290</v>
      </c>
      <c r="BD39" s="70" t="s">
        <v>290</v>
      </c>
      <c r="BE39" s="70" t="s">
        <v>290</v>
      </c>
      <c r="BF39" s="70" t="s">
        <v>290</v>
      </c>
      <c r="BG39" s="70" t="s">
        <v>290</v>
      </c>
      <c r="BH39" s="70" t="s">
        <v>290</v>
      </c>
      <c r="BI39" s="70" t="s">
        <v>290</v>
      </c>
      <c r="BJ39" s="70" t="s">
        <v>290</v>
      </c>
      <c r="BK39" s="73" t="s">
        <v>290</v>
      </c>
      <c r="BL39" s="73" t="s">
        <v>290</v>
      </c>
      <c r="BM39" s="73" t="s">
        <v>290</v>
      </c>
      <c r="BN39" s="73" t="s">
        <v>290</v>
      </c>
      <c r="BO39" s="73" t="s">
        <v>290</v>
      </c>
      <c r="BP39" s="73" t="s">
        <v>290</v>
      </c>
      <c r="BQ39" s="70" t="s">
        <v>290</v>
      </c>
      <c r="BR39" s="70" t="s">
        <v>290</v>
      </c>
      <c r="BS39" s="70" t="s">
        <v>290</v>
      </c>
      <c r="BT39" s="70" t="s">
        <v>290</v>
      </c>
      <c r="BU39" s="70" t="s">
        <v>290</v>
      </c>
      <c r="BV39" s="70" t="s">
        <v>290</v>
      </c>
      <c r="BW39" s="70" t="s">
        <v>290</v>
      </c>
      <c r="BX39" s="70" t="s">
        <v>290</v>
      </c>
    </row>
    <row r="40" spans="1:76" ht="15.75" x14ac:dyDescent="0.25">
      <c r="A40" s="15" t="s">
        <v>295</v>
      </c>
      <c r="B40" s="15">
        <v>2019</v>
      </c>
      <c r="C40" s="15" t="s">
        <v>629</v>
      </c>
      <c r="D40" s="6">
        <v>16</v>
      </c>
      <c r="E40" s="4">
        <v>33</v>
      </c>
      <c r="F40" s="6" t="s">
        <v>184</v>
      </c>
      <c r="G40" s="6">
        <v>3</v>
      </c>
      <c r="H40" s="1">
        <v>1</v>
      </c>
      <c r="I40" s="5">
        <v>2</v>
      </c>
      <c r="J40" s="38" t="s">
        <v>438</v>
      </c>
      <c r="K40" s="6">
        <v>31209</v>
      </c>
      <c r="L40" s="6" t="s">
        <v>581</v>
      </c>
      <c r="M40" s="6" t="s">
        <v>439</v>
      </c>
      <c r="N40" s="6" t="s">
        <v>21</v>
      </c>
      <c r="O40" s="9">
        <v>43626</v>
      </c>
      <c r="P40" s="19">
        <v>43757</v>
      </c>
      <c r="Q40" s="6">
        <v>64</v>
      </c>
      <c r="R40" s="9">
        <v>43682</v>
      </c>
      <c r="S40" s="9">
        <v>43684</v>
      </c>
      <c r="T40" s="6">
        <v>56</v>
      </c>
      <c r="U40" s="6">
        <v>58</v>
      </c>
      <c r="V40" s="6">
        <v>216</v>
      </c>
      <c r="W40" s="6">
        <v>107</v>
      </c>
      <c r="X40" s="17">
        <v>20.622</v>
      </c>
      <c r="Y40" s="17">
        <v>18.333999999999996</v>
      </c>
      <c r="Z40" s="17">
        <v>1.91</v>
      </c>
      <c r="AA40" s="17">
        <v>1.9266666666666665</v>
      </c>
      <c r="AB40" s="17">
        <v>77</v>
      </c>
      <c r="AC40" s="17">
        <v>99.67</v>
      </c>
      <c r="AD40" s="17">
        <v>87.67</v>
      </c>
      <c r="AE40" s="1">
        <v>7.0941788800000003</v>
      </c>
      <c r="AF40" s="1">
        <v>34.700000000000003</v>
      </c>
      <c r="AG40" s="1">
        <v>48.4</v>
      </c>
      <c r="AH40" s="1">
        <v>6</v>
      </c>
      <c r="AI40" s="1">
        <v>177</v>
      </c>
      <c r="AJ40" s="1">
        <v>107.91313951293232</v>
      </c>
      <c r="AK40" s="1" t="str">
        <f t="shared" si="0"/>
        <v>UIUC201916033</v>
      </c>
      <c r="AL40" s="1" t="s">
        <v>290</v>
      </c>
      <c r="AM40" s="1" t="s">
        <v>290</v>
      </c>
      <c r="AN40" s="1" t="s">
        <v>290</v>
      </c>
      <c r="AO40" s="1" t="s">
        <v>290</v>
      </c>
      <c r="AP40" s="1" t="s">
        <v>290</v>
      </c>
      <c r="AQ40" s="1" t="s">
        <v>290</v>
      </c>
      <c r="AR40" s="1" t="s">
        <v>290</v>
      </c>
      <c r="AS40" s="40">
        <v>8</v>
      </c>
      <c r="AT40" s="40">
        <v>8.6999999999999993</v>
      </c>
      <c r="AU40" s="40">
        <v>3.6</v>
      </c>
      <c r="AV40" s="40">
        <v>72.3</v>
      </c>
      <c r="AW40" s="40">
        <v>1.2989999999999999</v>
      </c>
      <c r="AX40" s="40" t="s">
        <v>290</v>
      </c>
      <c r="AY40" s="40">
        <v>10.119999999999999</v>
      </c>
      <c r="AZ40" s="70" t="s">
        <v>290</v>
      </c>
      <c r="BA40" s="70" t="s">
        <v>290</v>
      </c>
      <c r="BB40" s="70" t="s">
        <v>290</v>
      </c>
      <c r="BC40" s="70" t="s">
        <v>290</v>
      </c>
      <c r="BD40" s="70" t="s">
        <v>290</v>
      </c>
      <c r="BE40" s="70" t="s">
        <v>290</v>
      </c>
      <c r="BF40" s="70" t="s">
        <v>290</v>
      </c>
      <c r="BG40" s="70" t="s">
        <v>290</v>
      </c>
      <c r="BH40" s="70" t="s">
        <v>290</v>
      </c>
      <c r="BI40" s="70" t="s">
        <v>290</v>
      </c>
      <c r="BJ40" s="70" t="s">
        <v>290</v>
      </c>
      <c r="BK40" s="73" t="s">
        <v>290</v>
      </c>
      <c r="BL40" s="73" t="s">
        <v>290</v>
      </c>
      <c r="BM40" s="73" t="s">
        <v>290</v>
      </c>
      <c r="BN40" s="73" t="s">
        <v>290</v>
      </c>
      <c r="BO40" s="73" t="s">
        <v>290</v>
      </c>
      <c r="BP40" s="73" t="s">
        <v>290</v>
      </c>
      <c r="BQ40" s="70" t="s">
        <v>290</v>
      </c>
      <c r="BR40" s="70" t="s">
        <v>290</v>
      </c>
      <c r="BS40" s="70" t="s">
        <v>290</v>
      </c>
      <c r="BT40" s="70" t="s">
        <v>290</v>
      </c>
      <c r="BU40" s="70" t="s">
        <v>290</v>
      </c>
      <c r="BV40" s="70" t="s">
        <v>290</v>
      </c>
      <c r="BW40" s="70" t="s">
        <v>290</v>
      </c>
      <c r="BX40" s="70" t="s">
        <v>290</v>
      </c>
    </row>
    <row r="41" spans="1:76" ht="15.75" x14ac:dyDescent="0.25">
      <c r="A41" s="15" t="s">
        <v>295</v>
      </c>
      <c r="B41" s="15">
        <v>2019</v>
      </c>
      <c r="C41" s="15" t="s">
        <v>629</v>
      </c>
      <c r="D41" s="6">
        <v>21</v>
      </c>
      <c r="E41" s="4">
        <v>33</v>
      </c>
      <c r="F41" s="6" t="s">
        <v>238</v>
      </c>
      <c r="G41" s="6">
        <v>4</v>
      </c>
      <c r="H41" s="1">
        <v>1</v>
      </c>
      <c r="I41" s="5">
        <v>2</v>
      </c>
      <c r="J41" s="38" t="s">
        <v>438</v>
      </c>
      <c r="K41" s="6">
        <v>41209</v>
      </c>
      <c r="L41" s="6" t="s">
        <v>581</v>
      </c>
      <c r="M41" s="6" t="s">
        <v>439</v>
      </c>
      <c r="N41" s="6" t="s">
        <v>21</v>
      </c>
      <c r="O41" s="9">
        <v>43626</v>
      </c>
      <c r="P41" s="19">
        <v>43757</v>
      </c>
      <c r="Q41" s="6">
        <v>53</v>
      </c>
      <c r="R41" s="9">
        <v>43684</v>
      </c>
      <c r="S41" s="9">
        <v>43685</v>
      </c>
      <c r="T41" s="6">
        <v>58</v>
      </c>
      <c r="U41" s="6">
        <v>59</v>
      </c>
      <c r="V41" s="6">
        <v>190</v>
      </c>
      <c r="W41" s="6">
        <v>100</v>
      </c>
      <c r="X41" s="17">
        <v>18.745999999999999</v>
      </c>
      <c r="Y41" s="17">
        <v>17.288</v>
      </c>
      <c r="Z41" s="17">
        <v>1.96</v>
      </c>
      <c r="AA41" s="17">
        <v>1.97</v>
      </c>
      <c r="AB41" s="17">
        <v>77.396666666666661</v>
      </c>
      <c r="AC41" s="17">
        <v>66.67</v>
      </c>
      <c r="AD41" s="17">
        <v>63.5</v>
      </c>
      <c r="AE41" s="1">
        <v>3.628736</v>
      </c>
      <c r="AF41" s="1">
        <v>32.4</v>
      </c>
      <c r="AG41" s="1">
        <v>44.1</v>
      </c>
      <c r="AH41" s="1">
        <v>7.7</v>
      </c>
      <c r="AI41" s="1">
        <v>172</v>
      </c>
      <c r="AJ41" s="1">
        <v>57.142742573714273</v>
      </c>
      <c r="AK41" s="1" t="str">
        <f t="shared" si="0"/>
        <v>UIUC201921033</v>
      </c>
      <c r="AL41" s="1" t="s">
        <v>290</v>
      </c>
      <c r="AM41" s="1" t="s">
        <v>290</v>
      </c>
      <c r="AN41" s="1" t="s">
        <v>290</v>
      </c>
      <c r="AO41" s="1" t="s">
        <v>290</v>
      </c>
      <c r="AP41" s="1" t="s">
        <v>290</v>
      </c>
      <c r="AQ41" s="1" t="s">
        <v>290</v>
      </c>
      <c r="AR41" s="1" t="s">
        <v>290</v>
      </c>
      <c r="AS41" s="40">
        <v>8</v>
      </c>
      <c r="AT41" s="40">
        <v>8.1999999999999993</v>
      </c>
      <c r="AU41" s="40">
        <v>3.7</v>
      </c>
      <c r="AV41" s="40">
        <v>72.400000000000006</v>
      </c>
      <c r="AW41" s="40">
        <v>1.2589999999999999</v>
      </c>
      <c r="AX41" s="40" t="s">
        <v>290</v>
      </c>
      <c r="AY41" s="40">
        <v>10</v>
      </c>
      <c r="AZ41" s="70" t="s">
        <v>290</v>
      </c>
      <c r="BA41" s="70" t="s">
        <v>290</v>
      </c>
      <c r="BB41" s="70" t="s">
        <v>290</v>
      </c>
      <c r="BC41" s="70" t="s">
        <v>290</v>
      </c>
      <c r="BD41" s="70" t="s">
        <v>290</v>
      </c>
      <c r="BE41" s="70" t="s">
        <v>290</v>
      </c>
      <c r="BF41" s="70" t="s">
        <v>290</v>
      </c>
      <c r="BG41" s="70" t="s">
        <v>290</v>
      </c>
      <c r="BH41" s="70" t="s">
        <v>290</v>
      </c>
      <c r="BI41" s="70" t="s">
        <v>290</v>
      </c>
      <c r="BJ41" s="70" t="s">
        <v>290</v>
      </c>
      <c r="BK41" s="73" t="s">
        <v>290</v>
      </c>
      <c r="BL41" s="73" t="s">
        <v>290</v>
      </c>
      <c r="BM41" s="73" t="s">
        <v>290</v>
      </c>
      <c r="BN41" s="73" t="s">
        <v>290</v>
      </c>
      <c r="BO41" s="73" t="s">
        <v>290</v>
      </c>
      <c r="BP41" s="73" t="s">
        <v>290</v>
      </c>
      <c r="BQ41" s="70" t="s">
        <v>290</v>
      </c>
      <c r="BR41" s="70" t="s">
        <v>290</v>
      </c>
      <c r="BS41" s="70" t="s">
        <v>290</v>
      </c>
      <c r="BT41" s="70" t="s">
        <v>290</v>
      </c>
      <c r="BU41" s="70" t="s">
        <v>290</v>
      </c>
      <c r="BV41" s="70" t="s">
        <v>290</v>
      </c>
      <c r="BW41" s="70" t="s">
        <v>290</v>
      </c>
      <c r="BX41" s="70" t="s">
        <v>290</v>
      </c>
    </row>
    <row r="42" spans="1:76" ht="15.75" x14ac:dyDescent="0.25">
      <c r="A42" s="15" t="s">
        <v>295</v>
      </c>
      <c r="B42" s="15">
        <v>2019</v>
      </c>
      <c r="C42" s="15" t="s">
        <v>629</v>
      </c>
      <c r="D42" s="6">
        <v>2</v>
      </c>
      <c r="E42" s="4">
        <v>37</v>
      </c>
      <c r="F42" s="6" t="s">
        <v>94</v>
      </c>
      <c r="G42" s="6">
        <v>1</v>
      </c>
      <c r="H42" s="1">
        <v>2</v>
      </c>
      <c r="I42" s="7">
        <v>2</v>
      </c>
      <c r="J42" s="38" t="s">
        <v>438</v>
      </c>
      <c r="K42" s="6">
        <v>12209</v>
      </c>
      <c r="L42" s="6" t="s">
        <v>581</v>
      </c>
      <c r="M42" s="6" t="s">
        <v>439</v>
      </c>
      <c r="N42" s="6" t="s">
        <v>21</v>
      </c>
      <c r="O42" s="9">
        <v>43626</v>
      </c>
      <c r="P42" s="19">
        <v>43757</v>
      </c>
      <c r="Q42" s="6">
        <v>65</v>
      </c>
      <c r="R42" s="9">
        <v>43681</v>
      </c>
      <c r="S42" s="9">
        <v>43682</v>
      </c>
      <c r="T42" s="6">
        <v>55</v>
      </c>
      <c r="U42" s="6">
        <v>56</v>
      </c>
      <c r="V42" s="6">
        <v>240</v>
      </c>
      <c r="W42" s="6">
        <v>127</v>
      </c>
      <c r="X42" s="17">
        <v>23.400000000000002</v>
      </c>
      <c r="Y42" s="17">
        <v>21.28</v>
      </c>
      <c r="Z42" s="17">
        <v>1.9333333333333333</v>
      </c>
      <c r="AA42" s="17">
        <v>1.9566666666666666</v>
      </c>
      <c r="AB42" s="17">
        <v>86.56</v>
      </c>
      <c r="AC42" s="17">
        <v>104.83</v>
      </c>
      <c r="AD42" s="17">
        <v>96.33</v>
      </c>
      <c r="AE42" s="1">
        <v>9.2487408799999997</v>
      </c>
      <c r="AF42" s="1">
        <v>29.3</v>
      </c>
      <c r="AG42" s="1">
        <v>48.8</v>
      </c>
      <c r="AH42" s="1">
        <v>7.4</v>
      </c>
      <c r="AI42" s="1">
        <v>194</v>
      </c>
      <c r="AJ42" s="1">
        <v>152.32144016312319</v>
      </c>
      <c r="AK42" s="1" t="str">
        <f t="shared" si="0"/>
        <v>UIUC20192037</v>
      </c>
      <c r="AL42" s="1" t="s">
        <v>290</v>
      </c>
      <c r="AM42" s="1" t="s">
        <v>290</v>
      </c>
      <c r="AN42" s="1" t="s">
        <v>290</v>
      </c>
      <c r="AO42" s="1" t="s">
        <v>290</v>
      </c>
      <c r="AP42" s="1" t="s">
        <v>290</v>
      </c>
      <c r="AQ42" s="1" t="s">
        <v>290</v>
      </c>
      <c r="AR42" s="1" t="s">
        <v>290</v>
      </c>
      <c r="AS42" s="40">
        <v>8.3000000000000007</v>
      </c>
      <c r="AT42" s="40">
        <v>8.3000000000000007</v>
      </c>
      <c r="AU42" s="40">
        <v>3.4</v>
      </c>
      <c r="AV42" s="40">
        <v>72.8</v>
      </c>
      <c r="AW42" s="40">
        <v>1.2729999999999999</v>
      </c>
      <c r="AX42" s="40">
        <v>60.3</v>
      </c>
      <c r="AY42" s="40">
        <v>10.050000000000001</v>
      </c>
      <c r="AZ42" s="70" t="s">
        <v>290</v>
      </c>
      <c r="BA42" s="70" t="s">
        <v>290</v>
      </c>
      <c r="BB42" s="70" t="s">
        <v>290</v>
      </c>
      <c r="BC42" s="70" t="s">
        <v>290</v>
      </c>
      <c r="BD42" s="70" t="s">
        <v>290</v>
      </c>
      <c r="BE42" s="70" t="s">
        <v>290</v>
      </c>
      <c r="BF42" s="70" t="s">
        <v>290</v>
      </c>
      <c r="BG42" s="70" t="s">
        <v>290</v>
      </c>
      <c r="BH42" s="70" t="s">
        <v>290</v>
      </c>
      <c r="BI42" s="70" t="s">
        <v>290</v>
      </c>
      <c r="BJ42" s="70" t="s">
        <v>290</v>
      </c>
      <c r="BK42" s="73" t="s">
        <v>290</v>
      </c>
      <c r="BL42" s="73" t="s">
        <v>290</v>
      </c>
      <c r="BM42" s="73" t="s">
        <v>290</v>
      </c>
      <c r="BN42" s="73" t="s">
        <v>290</v>
      </c>
      <c r="BO42" s="73" t="s">
        <v>290</v>
      </c>
      <c r="BP42" s="73" t="s">
        <v>290</v>
      </c>
      <c r="BQ42" s="70" t="s">
        <v>290</v>
      </c>
      <c r="BR42" s="70" t="s">
        <v>290</v>
      </c>
      <c r="BS42" s="70" t="s">
        <v>290</v>
      </c>
      <c r="BT42" s="70" t="s">
        <v>290</v>
      </c>
      <c r="BU42" s="70" t="s">
        <v>290</v>
      </c>
      <c r="BV42" s="70" t="s">
        <v>290</v>
      </c>
      <c r="BW42" s="70" t="s">
        <v>290</v>
      </c>
      <c r="BX42" s="70" t="s">
        <v>290</v>
      </c>
    </row>
    <row r="43" spans="1:76" ht="15.75" x14ac:dyDescent="0.25">
      <c r="A43" s="15" t="s">
        <v>295</v>
      </c>
      <c r="B43" s="15">
        <v>2019</v>
      </c>
      <c r="C43" s="15" t="s">
        <v>629</v>
      </c>
      <c r="D43" s="6">
        <v>8</v>
      </c>
      <c r="E43" s="4">
        <v>41</v>
      </c>
      <c r="F43" s="6" t="s">
        <v>148</v>
      </c>
      <c r="G43" s="6">
        <v>2</v>
      </c>
      <c r="H43" s="1">
        <v>2</v>
      </c>
      <c r="I43" s="3">
        <v>2</v>
      </c>
      <c r="J43" s="38" t="s">
        <v>438</v>
      </c>
      <c r="K43" s="6">
        <v>22209</v>
      </c>
      <c r="L43" s="6" t="s">
        <v>581</v>
      </c>
      <c r="M43" s="6" t="s">
        <v>439</v>
      </c>
      <c r="N43" s="6" t="s">
        <v>21</v>
      </c>
      <c r="O43" s="9">
        <v>43626</v>
      </c>
      <c r="P43" s="19">
        <v>43757</v>
      </c>
      <c r="Q43" s="6">
        <v>63</v>
      </c>
      <c r="R43" s="9">
        <v>43682</v>
      </c>
      <c r="S43" s="9">
        <v>43683</v>
      </c>
      <c r="T43" s="6">
        <v>56</v>
      </c>
      <c r="U43" s="6">
        <v>57</v>
      </c>
      <c r="V43" s="6">
        <v>231</v>
      </c>
      <c r="W43" s="6">
        <v>133</v>
      </c>
      <c r="X43" s="17">
        <v>23.04</v>
      </c>
      <c r="Y43" s="17">
        <v>21</v>
      </c>
      <c r="Z43" s="17">
        <v>1.9166666666666665</v>
      </c>
      <c r="AA43" s="17">
        <v>1.9433333333333334</v>
      </c>
      <c r="AB43" s="17">
        <v>101.97666666666666</v>
      </c>
      <c r="AC43" s="17">
        <v>107</v>
      </c>
      <c r="AD43" s="17">
        <v>98.67</v>
      </c>
      <c r="AE43" s="1">
        <v>9.9880958399999997</v>
      </c>
      <c r="AF43" s="1">
        <v>30.6</v>
      </c>
      <c r="AG43" s="1">
        <v>48.5</v>
      </c>
      <c r="AH43" s="1">
        <v>7.2</v>
      </c>
      <c r="AI43" s="1">
        <v>233</v>
      </c>
      <c r="AJ43" s="1">
        <v>161.47347168683299</v>
      </c>
      <c r="AK43" s="1" t="str">
        <f t="shared" si="0"/>
        <v>UIUC20198041</v>
      </c>
      <c r="AL43" s="1" t="s">
        <v>290</v>
      </c>
      <c r="AM43" s="1" t="s">
        <v>290</v>
      </c>
      <c r="AN43" s="1" t="s">
        <v>290</v>
      </c>
      <c r="AO43" s="1" t="s">
        <v>290</v>
      </c>
      <c r="AP43" s="1" t="s">
        <v>290</v>
      </c>
      <c r="AQ43" s="1" t="s">
        <v>290</v>
      </c>
      <c r="AR43" s="1" t="s">
        <v>290</v>
      </c>
      <c r="AS43" s="40">
        <v>8.1</v>
      </c>
      <c r="AT43" s="40">
        <v>7.7</v>
      </c>
      <c r="AU43" s="40">
        <v>3.2</v>
      </c>
      <c r="AV43" s="40">
        <v>73.3</v>
      </c>
      <c r="AW43" s="40">
        <v>1.26</v>
      </c>
      <c r="AX43" s="40">
        <v>59.7</v>
      </c>
      <c r="AY43" s="40">
        <v>10.01</v>
      </c>
      <c r="AZ43" s="70" t="s">
        <v>290</v>
      </c>
      <c r="BA43" s="70" t="s">
        <v>290</v>
      </c>
      <c r="BB43" s="70" t="s">
        <v>290</v>
      </c>
      <c r="BC43" s="70" t="s">
        <v>290</v>
      </c>
      <c r="BD43" s="70" t="s">
        <v>290</v>
      </c>
      <c r="BE43" s="70" t="s">
        <v>290</v>
      </c>
      <c r="BF43" s="70" t="s">
        <v>290</v>
      </c>
      <c r="BG43" s="70" t="s">
        <v>290</v>
      </c>
      <c r="BH43" s="70" t="s">
        <v>290</v>
      </c>
      <c r="BI43" s="70" t="s">
        <v>290</v>
      </c>
      <c r="BJ43" s="70" t="s">
        <v>290</v>
      </c>
      <c r="BK43" s="73" t="s">
        <v>290</v>
      </c>
      <c r="BL43" s="73" t="s">
        <v>290</v>
      </c>
      <c r="BM43" s="73" t="s">
        <v>290</v>
      </c>
      <c r="BN43" s="73" t="s">
        <v>290</v>
      </c>
      <c r="BO43" s="73" t="s">
        <v>290</v>
      </c>
      <c r="BP43" s="73" t="s">
        <v>290</v>
      </c>
      <c r="BQ43" s="70" t="s">
        <v>290</v>
      </c>
      <c r="BR43" s="70" t="s">
        <v>290</v>
      </c>
      <c r="BS43" s="70" t="s">
        <v>290</v>
      </c>
      <c r="BT43" s="70" t="s">
        <v>290</v>
      </c>
      <c r="BU43" s="70" t="s">
        <v>290</v>
      </c>
      <c r="BV43" s="70" t="s">
        <v>290</v>
      </c>
      <c r="BW43" s="70" t="s">
        <v>290</v>
      </c>
      <c r="BX43" s="70" t="s">
        <v>290</v>
      </c>
    </row>
    <row r="44" spans="1:76" ht="15.75" x14ac:dyDescent="0.25">
      <c r="A44" s="15" t="s">
        <v>295</v>
      </c>
      <c r="B44" s="15">
        <v>2019</v>
      </c>
      <c r="C44" s="15" t="s">
        <v>629</v>
      </c>
      <c r="D44" s="6">
        <v>17</v>
      </c>
      <c r="E44" s="4">
        <v>21</v>
      </c>
      <c r="F44" s="6" t="s">
        <v>202</v>
      </c>
      <c r="G44" s="6">
        <v>3</v>
      </c>
      <c r="H44" s="1">
        <v>2</v>
      </c>
      <c r="I44" s="5">
        <v>2</v>
      </c>
      <c r="J44" s="38" t="s">
        <v>438</v>
      </c>
      <c r="K44" s="6">
        <v>32209</v>
      </c>
      <c r="L44" s="6" t="s">
        <v>581</v>
      </c>
      <c r="M44" s="6" t="s">
        <v>439</v>
      </c>
      <c r="N44" s="6" t="s">
        <v>21</v>
      </c>
      <c r="O44" s="9">
        <v>43626</v>
      </c>
      <c r="P44" s="19">
        <v>43757</v>
      </c>
      <c r="Q44" s="6">
        <v>61</v>
      </c>
      <c r="R44" s="9">
        <v>43682</v>
      </c>
      <c r="S44" s="9">
        <v>43683</v>
      </c>
      <c r="T44" s="6">
        <v>56</v>
      </c>
      <c r="U44" s="6">
        <v>57</v>
      </c>
      <c r="V44" s="6">
        <v>227</v>
      </c>
      <c r="W44" s="6">
        <v>116</v>
      </c>
      <c r="X44" s="17">
        <v>21.66</v>
      </c>
      <c r="Y44" s="17">
        <v>19.759999999999998</v>
      </c>
      <c r="Z44" s="17">
        <v>1.9466666666666665</v>
      </c>
      <c r="AA44" s="17">
        <v>1.97</v>
      </c>
      <c r="AB44" s="17">
        <v>98.483333333333334</v>
      </c>
      <c r="AC44" s="17">
        <v>81.67</v>
      </c>
      <c r="AD44" s="17">
        <v>74.67</v>
      </c>
      <c r="AE44" s="1">
        <v>5.9738066400000003</v>
      </c>
      <c r="AF44" s="1">
        <v>32.200000000000003</v>
      </c>
      <c r="AG44" s="1">
        <v>49.5</v>
      </c>
      <c r="AH44" s="1">
        <v>6.2</v>
      </c>
      <c r="AI44" s="1">
        <v>113</v>
      </c>
      <c r="AJ44" s="1">
        <v>94.349557239971134</v>
      </c>
      <c r="AK44" s="1" t="str">
        <f t="shared" si="0"/>
        <v>UIUC201917021</v>
      </c>
      <c r="AL44" s="1" t="s">
        <v>290</v>
      </c>
      <c r="AM44" s="1" t="s">
        <v>290</v>
      </c>
      <c r="AN44" s="1" t="s">
        <v>290</v>
      </c>
      <c r="AO44" s="1" t="s">
        <v>290</v>
      </c>
      <c r="AP44" s="1" t="s">
        <v>290</v>
      </c>
      <c r="AQ44" s="1" t="s">
        <v>290</v>
      </c>
      <c r="AR44" s="1" t="s">
        <v>290</v>
      </c>
      <c r="AS44" s="40">
        <v>7.9</v>
      </c>
      <c r="AT44" s="40">
        <v>8</v>
      </c>
      <c r="AU44" s="40">
        <v>3.6</v>
      </c>
      <c r="AV44" s="40">
        <v>72.8</v>
      </c>
      <c r="AW44" s="40">
        <v>1.2769999999999999</v>
      </c>
      <c r="AX44" s="40" t="s">
        <v>290</v>
      </c>
      <c r="AY44" s="40">
        <v>10.08</v>
      </c>
      <c r="AZ44" s="70" t="s">
        <v>290</v>
      </c>
      <c r="BA44" s="70" t="s">
        <v>290</v>
      </c>
      <c r="BB44" s="70" t="s">
        <v>290</v>
      </c>
      <c r="BC44" s="70" t="s">
        <v>290</v>
      </c>
      <c r="BD44" s="70" t="s">
        <v>290</v>
      </c>
      <c r="BE44" s="70" t="s">
        <v>290</v>
      </c>
      <c r="BF44" s="70" t="s">
        <v>290</v>
      </c>
      <c r="BG44" s="70" t="s">
        <v>290</v>
      </c>
      <c r="BH44" s="70" t="s">
        <v>290</v>
      </c>
      <c r="BI44" s="70" t="s">
        <v>290</v>
      </c>
      <c r="BJ44" s="70" t="s">
        <v>290</v>
      </c>
      <c r="BK44" s="73" t="s">
        <v>290</v>
      </c>
      <c r="BL44" s="73" t="s">
        <v>290</v>
      </c>
      <c r="BM44" s="73" t="s">
        <v>290</v>
      </c>
      <c r="BN44" s="73" t="s">
        <v>290</v>
      </c>
      <c r="BO44" s="73" t="s">
        <v>290</v>
      </c>
      <c r="BP44" s="73" t="s">
        <v>290</v>
      </c>
      <c r="BQ44" s="70" t="s">
        <v>290</v>
      </c>
      <c r="BR44" s="70" t="s">
        <v>290</v>
      </c>
      <c r="BS44" s="70" t="s">
        <v>290</v>
      </c>
      <c r="BT44" s="70" t="s">
        <v>290</v>
      </c>
      <c r="BU44" s="70" t="s">
        <v>290</v>
      </c>
      <c r="BV44" s="70" t="s">
        <v>290</v>
      </c>
      <c r="BW44" s="70" t="s">
        <v>290</v>
      </c>
      <c r="BX44" s="70" t="s">
        <v>290</v>
      </c>
    </row>
    <row r="45" spans="1:76" ht="15.75" x14ac:dyDescent="0.25">
      <c r="A45" s="15" t="s">
        <v>295</v>
      </c>
      <c r="B45" s="15">
        <v>2019</v>
      </c>
      <c r="C45" s="15" t="s">
        <v>629</v>
      </c>
      <c r="D45" s="6">
        <v>23</v>
      </c>
      <c r="E45" s="4">
        <v>17</v>
      </c>
      <c r="F45" s="6" t="s">
        <v>256</v>
      </c>
      <c r="G45" s="6">
        <v>4</v>
      </c>
      <c r="H45" s="1">
        <v>2</v>
      </c>
      <c r="I45" s="5">
        <v>2</v>
      </c>
      <c r="J45" s="38" t="s">
        <v>438</v>
      </c>
      <c r="K45" s="6">
        <v>42209</v>
      </c>
      <c r="L45" s="6" t="s">
        <v>581</v>
      </c>
      <c r="M45" s="6" t="s">
        <v>439</v>
      </c>
      <c r="N45" s="6" t="s">
        <v>21</v>
      </c>
      <c r="O45" s="9">
        <v>43626</v>
      </c>
      <c r="P45" s="19">
        <v>43757</v>
      </c>
      <c r="Q45" s="6">
        <v>54</v>
      </c>
      <c r="R45" s="9">
        <v>43682</v>
      </c>
      <c r="S45" s="9">
        <v>43684</v>
      </c>
      <c r="T45" s="6">
        <v>56</v>
      </c>
      <c r="U45" s="6">
        <v>58</v>
      </c>
      <c r="V45" s="6">
        <v>193</v>
      </c>
      <c r="W45" s="6">
        <v>96</v>
      </c>
      <c r="X45" s="17">
        <v>19.933999999999997</v>
      </c>
      <c r="Y45" s="17">
        <v>17.768000000000001</v>
      </c>
      <c r="Z45" s="17">
        <v>1.93</v>
      </c>
      <c r="AA45" s="17">
        <v>1.96</v>
      </c>
      <c r="AB45" s="17">
        <v>97.316666666666663</v>
      </c>
      <c r="AC45" s="17">
        <v>96</v>
      </c>
      <c r="AD45" s="17">
        <v>88</v>
      </c>
      <c r="AE45" s="1">
        <v>3.74666992</v>
      </c>
      <c r="AF45" s="1">
        <v>29.4</v>
      </c>
      <c r="AG45" s="1">
        <v>47</v>
      </c>
      <c r="AH45" s="1">
        <v>7.2</v>
      </c>
      <c r="AI45" s="1">
        <v>74</v>
      </c>
      <c r="AJ45" s="1">
        <v>61.618219652952895</v>
      </c>
      <c r="AK45" s="1" t="str">
        <f t="shared" si="0"/>
        <v>UIUC201923017</v>
      </c>
      <c r="AL45" s="1" t="s">
        <v>290</v>
      </c>
      <c r="AM45" s="1" t="s">
        <v>290</v>
      </c>
      <c r="AN45" s="1" t="s">
        <v>290</v>
      </c>
      <c r="AO45" s="1" t="s">
        <v>290</v>
      </c>
      <c r="AP45" s="1" t="s">
        <v>290</v>
      </c>
      <c r="AQ45" s="1" t="s">
        <v>290</v>
      </c>
      <c r="AR45" s="1" t="s">
        <v>290</v>
      </c>
      <c r="AS45" s="40">
        <v>8.3000000000000007</v>
      </c>
      <c r="AT45" s="40">
        <v>7.5</v>
      </c>
      <c r="AU45" s="40">
        <v>3.2</v>
      </c>
      <c r="AV45" s="40">
        <v>73.5</v>
      </c>
      <c r="AW45" s="40">
        <v>1.254</v>
      </c>
      <c r="AX45" s="40">
        <v>58.9</v>
      </c>
      <c r="AY45" s="40">
        <v>10.01</v>
      </c>
      <c r="AZ45" s="70" t="s">
        <v>290</v>
      </c>
      <c r="BA45" s="70" t="s">
        <v>290</v>
      </c>
      <c r="BB45" s="70" t="s">
        <v>290</v>
      </c>
      <c r="BC45" s="70" t="s">
        <v>290</v>
      </c>
      <c r="BD45" s="70" t="s">
        <v>290</v>
      </c>
      <c r="BE45" s="70" t="s">
        <v>290</v>
      </c>
      <c r="BF45" s="70" t="s">
        <v>290</v>
      </c>
      <c r="BG45" s="70" t="s">
        <v>290</v>
      </c>
      <c r="BH45" s="70" t="s">
        <v>290</v>
      </c>
      <c r="BI45" s="70" t="s">
        <v>290</v>
      </c>
      <c r="BJ45" s="70" t="s">
        <v>290</v>
      </c>
      <c r="BK45" s="73" t="s">
        <v>290</v>
      </c>
      <c r="BL45" s="73" t="s">
        <v>290</v>
      </c>
      <c r="BM45" s="73" t="s">
        <v>290</v>
      </c>
      <c r="BN45" s="73" t="s">
        <v>290</v>
      </c>
      <c r="BO45" s="73" t="s">
        <v>290</v>
      </c>
      <c r="BP45" s="73" t="s">
        <v>290</v>
      </c>
      <c r="BQ45" s="70" t="s">
        <v>290</v>
      </c>
      <c r="BR45" s="70" t="s">
        <v>290</v>
      </c>
      <c r="BS45" s="70" t="s">
        <v>290</v>
      </c>
      <c r="BT45" s="70" t="s">
        <v>290</v>
      </c>
      <c r="BU45" s="70" t="s">
        <v>290</v>
      </c>
      <c r="BV45" s="70" t="s">
        <v>290</v>
      </c>
      <c r="BW45" s="70" t="s">
        <v>290</v>
      </c>
      <c r="BX45" s="70" t="s">
        <v>290</v>
      </c>
    </row>
    <row r="46" spans="1:76" ht="15.75" x14ac:dyDescent="0.25">
      <c r="A46" s="15" t="s">
        <v>295</v>
      </c>
      <c r="B46" s="15">
        <v>2019</v>
      </c>
      <c r="C46" s="15" t="s">
        <v>629</v>
      </c>
      <c r="D46" s="6">
        <v>6</v>
      </c>
      <c r="E46" s="4">
        <v>21</v>
      </c>
      <c r="F46" s="6" t="s">
        <v>112</v>
      </c>
      <c r="G46" s="6">
        <v>1</v>
      </c>
      <c r="H46" s="1">
        <v>3</v>
      </c>
      <c r="I46" s="7">
        <v>2</v>
      </c>
      <c r="J46" s="38" t="s">
        <v>438</v>
      </c>
      <c r="K46" s="6">
        <v>13209</v>
      </c>
      <c r="L46" s="6" t="s">
        <v>581</v>
      </c>
      <c r="M46" s="6" t="s">
        <v>439</v>
      </c>
      <c r="N46" s="6" t="s">
        <v>21</v>
      </c>
      <c r="O46" s="9">
        <v>43626</v>
      </c>
      <c r="P46" s="19">
        <v>43757</v>
      </c>
      <c r="Q46" s="6">
        <v>50</v>
      </c>
      <c r="R46" s="9">
        <v>43682</v>
      </c>
      <c r="S46" s="9">
        <v>43683</v>
      </c>
      <c r="T46" s="6">
        <v>56</v>
      </c>
      <c r="U46" s="6">
        <v>57</v>
      </c>
      <c r="V46" s="6">
        <v>239</v>
      </c>
      <c r="W46" s="6">
        <v>131</v>
      </c>
      <c r="X46" s="17">
        <v>20.36</v>
      </c>
      <c r="Y46" s="17">
        <v>18.559999999999999</v>
      </c>
      <c r="Z46" s="17">
        <v>1.9333333333333333</v>
      </c>
      <c r="AA46" s="17">
        <v>1.94</v>
      </c>
      <c r="AB46" s="17">
        <v>105.45666666666666</v>
      </c>
      <c r="AC46" s="17">
        <v>96.17</v>
      </c>
      <c r="AD46" s="17">
        <v>76.5</v>
      </c>
      <c r="AE46" s="1">
        <v>7.1213943999999998</v>
      </c>
      <c r="AF46" s="1">
        <v>32.200000000000003</v>
      </c>
      <c r="AG46" s="1">
        <v>47.9</v>
      </c>
      <c r="AH46" s="1">
        <v>6.8</v>
      </c>
      <c r="AI46" s="1">
        <v>102</v>
      </c>
      <c r="AJ46" s="1">
        <v>112.47441523671577</v>
      </c>
      <c r="AK46" s="1" t="str">
        <f t="shared" si="0"/>
        <v>UIUC20196021</v>
      </c>
      <c r="AL46" s="1" t="s">
        <v>290</v>
      </c>
      <c r="AM46" s="1" t="s">
        <v>290</v>
      </c>
      <c r="AN46" s="1" t="s">
        <v>290</v>
      </c>
      <c r="AO46" s="1" t="s">
        <v>290</v>
      </c>
      <c r="AP46" s="1" t="s">
        <v>290</v>
      </c>
      <c r="AQ46" s="1" t="s">
        <v>290</v>
      </c>
      <c r="AR46" s="1" t="s">
        <v>290</v>
      </c>
      <c r="AS46" s="40">
        <v>8.1</v>
      </c>
      <c r="AT46" s="40">
        <v>7.7</v>
      </c>
      <c r="AU46" s="40">
        <v>3.2</v>
      </c>
      <c r="AV46" s="40">
        <v>73.2</v>
      </c>
      <c r="AW46" s="40">
        <v>1.26</v>
      </c>
      <c r="AX46" s="40">
        <v>59.8</v>
      </c>
      <c r="AY46" s="40">
        <v>10.01</v>
      </c>
      <c r="AZ46" s="70" t="s">
        <v>290</v>
      </c>
      <c r="BA46" s="70" t="s">
        <v>290</v>
      </c>
      <c r="BB46" s="70" t="s">
        <v>290</v>
      </c>
      <c r="BC46" s="70" t="s">
        <v>290</v>
      </c>
      <c r="BD46" s="70" t="s">
        <v>290</v>
      </c>
      <c r="BE46" s="70" t="s">
        <v>290</v>
      </c>
      <c r="BF46" s="70" t="s">
        <v>290</v>
      </c>
      <c r="BG46" s="70" t="s">
        <v>290</v>
      </c>
      <c r="BH46" s="70" t="s">
        <v>290</v>
      </c>
      <c r="BI46" s="70" t="s">
        <v>290</v>
      </c>
      <c r="BJ46" s="70" t="s">
        <v>290</v>
      </c>
      <c r="BK46" s="73" t="s">
        <v>290</v>
      </c>
      <c r="BL46" s="73" t="s">
        <v>290</v>
      </c>
      <c r="BM46" s="73" t="s">
        <v>290</v>
      </c>
      <c r="BN46" s="73" t="s">
        <v>290</v>
      </c>
      <c r="BO46" s="73" t="s">
        <v>290</v>
      </c>
      <c r="BP46" s="73" t="s">
        <v>290</v>
      </c>
      <c r="BQ46" s="70" t="s">
        <v>290</v>
      </c>
      <c r="BR46" s="70" t="s">
        <v>290</v>
      </c>
      <c r="BS46" s="70" t="s">
        <v>290</v>
      </c>
      <c r="BT46" s="70" t="s">
        <v>290</v>
      </c>
      <c r="BU46" s="70" t="s">
        <v>290</v>
      </c>
      <c r="BV46" s="70" t="s">
        <v>290</v>
      </c>
      <c r="BW46" s="70" t="s">
        <v>290</v>
      </c>
      <c r="BX46" s="70" t="s">
        <v>290</v>
      </c>
    </row>
    <row r="47" spans="1:76" ht="15.75" x14ac:dyDescent="0.25">
      <c r="A47" s="15" t="s">
        <v>295</v>
      </c>
      <c r="B47" s="15">
        <v>2019</v>
      </c>
      <c r="C47" s="15" t="s">
        <v>629</v>
      </c>
      <c r="D47" s="6">
        <v>10</v>
      </c>
      <c r="E47" s="4">
        <v>29</v>
      </c>
      <c r="F47" s="6" t="s">
        <v>166</v>
      </c>
      <c r="G47" s="6">
        <v>2</v>
      </c>
      <c r="H47" s="1">
        <v>3</v>
      </c>
      <c r="I47" s="3">
        <v>2</v>
      </c>
      <c r="J47" s="38" t="s">
        <v>438</v>
      </c>
      <c r="K47" s="6">
        <v>23209</v>
      </c>
      <c r="L47" s="6" t="s">
        <v>581</v>
      </c>
      <c r="M47" s="6" t="s">
        <v>439</v>
      </c>
      <c r="N47" s="6" t="s">
        <v>21</v>
      </c>
      <c r="O47" s="9">
        <v>43626</v>
      </c>
      <c r="P47" s="19">
        <v>43757</v>
      </c>
      <c r="Q47" s="6">
        <v>62</v>
      </c>
      <c r="R47" s="9">
        <v>43682</v>
      </c>
      <c r="S47" s="9">
        <v>43682</v>
      </c>
      <c r="T47" s="6">
        <v>56</v>
      </c>
      <c r="U47" s="6">
        <v>56</v>
      </c>
      <c r="V47" s="6">
        <v>230</v>
      </c>
      <c r="W47" s="6">
        <v>138</v>
      </c>
      <c r="X47" s="17">
        <v>21.28</v>
      </c>
      <c r="Y47" s="17">
        <v>19</v>
      </c>
      <c r="Z47" s="17">
        <v>1.9133333333333333</v>
      </c>
      <c r="AA47" s="17">
        <v>1.9366666666666665</v>
      </c>
      <c r="AB47" s="17">
        <v>87.483333333333334</v>
      </c>
      <c r="AC47" s="17">
        <v>109.33</v>
      </c>
      <c r="AD47" s="17">
        <v>96.83</v>
      </c>
      <c r="AE47" s="1">
        <v>9.9291288800000004</v>
      </c>
      <c r="AF47" s="1">
        <v>32.700000000000003</v>
      </c>
      <c r="AG47" s="1">
        <v>49.6</v>
      </c>
      <c r="AH47" s="1">
        <v>6.3</v>
      </c>
      <c r="AI47" s="1">
        <v>154</v>
      </c>
      <c r="AJ47" s="1">
        <v>155.66293811273695</v>
      </c>
      <c r="AK47" s="1" t="str">
        <f t="shared" si="0"/>
        <v>UIUC201910029</v>
      </c>
      <c r="AL47" s="1" t="s">
        <v>290</v>
      </c>
      <c r="AM47" s="1" t="s">
        <v>290</v>
      </c>
      <c r="AN47" s="1" t="s">
        <v>290</v>
      </c>
      <c r="AO47" s="1" t="s">
        <v>290</v>
      </c>
      <c r="AP47" s="1" t="s">
        <v>290</v>
      </c>
      <c r="AQ47" s="1" t="s">
        <v>290</v>
      </c>
      <c r="AR47" s="1" t="s">
        <v>290</v>
      </c>
      <c r="AS47" s="40">
        <v>8</v>
      </c>
      <c r="AT47" s="40">
        <v>8.1999999999999993</v>
      </c>
      <c r="AU47" s="40">
        <v>3.6</v>
      </c>
      <c r="AV47" s="40">
        <v>72.599999999999994</v>
      </c>
      <c r="AW47" s="40">
        <v>1.264</v>
      </c>
      <c r="AX47" s="40">
        <v>59.7</v>
      </c>
      <c r="AY47" s="40">
        <v>10.02</v>
      </c>
      <c r="AZ47" s="70" t="s">
        <v>290</v>
      </c>
      <c r="BA47" s="70" t="s">
        <v>290</v>
      </c>
      <c r="BB47" s="70" t="s">
        <v>290</v>
      </c>
      <c r="BC47" s="70" t="s">
        <v>290</v>
      </c>
      <c r="BD47" s="70" t="s">
        <v>290</v>
      </c>
      <c r="BE47" s="70" t="s">
        <v>290</v>
      </c>
      <c r="BF47" s="70" t="s">
        <v>290</v>
      </c>
      <c r="BG47" s="70" t="s">
        <v>290</v>
      </c>
      <c r="BH47" s="70" t="s">
        <v>290</v>
      </c>
      <c r="BI47" s="70" t="s">
        <v>290</v>
      </c>
      <c r="BJ47" s="70" t="s">
        <v>290</v>
      </c>
      <c r="BK47" s="73" t="s">
        <v>290</v>
      </c>
      <c r="BL47" s="73" t="s">
        <v>290</v>
      </c>
      <c r="BM47" s="73" t="s">
        <v>290</v>
      </c>
      <c r="BN47" s="73" t="s">
        <v>290</v>
      </c>
      <c r="BO47" s="73" t="s">
        <v>290</v>
      </c>
      <c r="BP47" s="73" t="s">
        <v>290</v>
      </c>
      <c r="BQ47" s="70" t="s">
        <v>290</v>
      </c>
      <c r="BR47" s="70" t="s">
        <v>290</v>
      </c>
      <c r="BS47" s="70" t="s">
        <v>290</v>
      </c>
      <c r="BT47" s="70" t="s">
        <v>290</v>
      </c>
      <c r="BU47" s="70" t="s">
        <v>290</v>
      </c>
      <c r="BV47" s="70" t="s">
        <v>290</v>
      </c>
      <c r="BW47" s="70" t="s">
        <v>290</v>
      </c>
      <c r="BX47" s="70" t="s">
        <v>290</v>
      </c>
    </row>
    <row r="48" spans="1:76" ht="15.75" x14ac:dyDescent="0.25">
      <c r="A48" s="15" t="s">
        <v>295</v>
      </c>
      <c r="B48" s="15">
        <v>2019</v>
      </c>
      <c r="C48" s="15" t="s">
        <v>629</v>
      </c>
      <c r="D48" s="6">
        <v>14</v>
      </c>
      <c r="E48" s="4">
        <v>9</v>
      </c>
      <c r="F48" s="6" t="s">
        <v>220</v>
      </c>
      <c r="G48" s="6">
        <v>3</v>
      </c>
      <c r="H48" s="1">
        <v>3</v>
      </c>
      <c r="I48" s="5">
        <v>2</v>
      </c>
      <c r="J48" s="38" t="s">
        <v>438</v>
      </c>
      <c r="K48" s="6">
        <v>33209</v>
      </c>
      <c r="L48" s="6" t="s">
        <v>581</v>
      </c>
      <c r="M48" s="6" t="s">
        <v>439</v>
      </c>
      <c r="N48" s="6" t="s">
        <v>21</v>
      </c>
      <c r="O48" s="9">
        <v>43626</v>
      </c>
      <c r="P48" s="19">
        <v>43757</v>
      </c>
      <c r="Q48" s="6">
        <v>56</v>
      </c>
      <c r="R48" s="9">
        <v>43680</v>
      </c>
      <c r="S48" s="9">
        <v>43682</v>
      </c>
      <c r="T48" s="6">
        <v>54</v>
      </c>
      <c r="U48" s="6">
        <v>56</v>
      </c>
      <c r="V48" s="6">
        <v>225</v>
      </c>
      <c r="W48" s="6">
        <v>121</v>
      </c>
      <c r="X48" s="17">
        <v>22.317999999999998</v>
      </c>
      <c r="Y48" s="17">
        <v>20.169999999999998</v>
      </c>
      <c r="Z48" s="17">
        <v>1.9166666666666665</v>
      </c>
      <c r="AA48" s="17">
        <v>1.9466666666666665</v>
      </c>
      <c r="AB48" s="17">
        <v>90.9</v>
      </c>
      <c r="AC48" s="17">
        <v>104.83</v>
      </c>
      <c r="AD48" s="17">
        <v>96.67</v>
      </c>
      <c r="AE48" s="1">
        <v>8.1691919200000012</v>
      </c>
      <c r="AF48" s="1">
        <v>29.9</v>
      </c>
      <c r="AG48" s="1">
        <v>49</v>
      </c>
      <c r="AH48" s="1">
        <v>6.7</v>
      </c>
      <c r="AI48" s="1">
        <v>35</v>
      </c>
      <c r="AJ48" s="1">
        <v>133.4000917937442</v>
      </c>
      <c r="AK48" s="1" t="str">
        <f t="shared" si="0"/>
        <v>UIUC201914009</v>
      </c>
      <c r="AL48" s="1" t="s">
        <v>290</v>
      </c>
      <c r="AM48" s="1" t="s">
        <v>290</v>
      </c>
      <c r="AN48" s="1" t="s">
        <v>290</v>
      </c>
      <c r="AO48" s="1" t="s">
        <v>290</v>
      </c>
      <c r="AP48" s="1" t="s">
        <v>290</v>
      </c>
      <c r="AQ48" s="1" t="s">
        <v>290</v>
      </c>
      <c r="AR48" s="1" t="s">
        <v>290</v>
      </c>
      <c r="AS48" s="40">
        <v>8.3000000000000007</v>
      </c>
      <c r="AT48" s="40">
        <v>7.6</v>
      </c>
      <c r="AU48" s="40">
        <v>3</v>
      </c>
      <c r="AV48" s="40">
        <v>73.900000000000006</v>
      </c>
      <c r="AW48" s="40">
        <v>1.2629999999999999</v>
      </c>
      <c r="AX48" s="40">
        <v>59.1</v>
      </c>
      <c r="AY48" s="40">
        <v>10.130000000000001</v>
      </c>
      <c r="AZ48" s="70" t="s">
        <v>290</v>
      </c>
      <c r="BA48" s="70" t="s">
        <v>290</v>
      </c>
      <c r="BB48" s="70" t="s">
        <v>290</v>
      </c>
      <c r="BC48" s="70" t="s">
        <v>290</v>
      </c>
      <c r="BD48" s="70" t="s">
        <v>290</v>
      </c>
      <c r="BE48" s="70" t="s">
        <v>290</v>
      </c>
      <c r="BF48" s="70" t="s">
        <v>290</v>
      </c>
      <c r="BG48" s="70" t="s">
        <v>290</v>
      </c>
      <c r="BH48" s="70" t="s">
        <v>290</v>
      </c>
      <c r="BI48" s="70" t="s">
        <v>290</v>
      </c>
      <c r="BJ48" s="70" t="s">
        <v>290</v>
      </c>
      <c r="BK48" s="73" t="s">
        <v>290</v>
      </c>
      <c r="BL48" s="73" t="s">
        <v>290</v>
      </c>
      <c r="BM48" s="73" t="s">
        <v>290</v>
      </c>
      <c r="BN48" s="73" t="s">
        <v>290</v>
      </c>
      <c r="BO48" s="73" t="s">
        <v>290</v>
      </c>
      <c r="BP48" s="73" t="s">
        <v>290</v>
      </c>
      <c r="BQ48" s="70" t="s">
        <v>290</v>
      </c>
      <c r="BR48" s="70" t="s">
        <v>290</v>
      </c>
      <c r="BS48" s="70" t="s">
        <v>290</v>
      </c>
      <c r="BT48" s="70" t="s">
        <v>290</v>
      </c>
      <c r="BU48" s="70" t="s">
        <v>290</v>
      </c>
      <c r="BV48" s="70" t="s">
        <v>290</v>
      </c>
      <c r="BW48" s="70" t="s">
        <v>290</v>
      </c>
      <c r="BX48" s="70" t="s">
        <v>290</v>
      </c>
    </row>
    <row r="49" spans="1:76" ht="15.75" x14ac:dyDescent="0.25">
      <c r="A49" s="15" t="s">
        <v>295</v>
      </c>
      <c r="B49" s="15">
        <v>2019</v>
      </c>
      <c r="C49" s="15" t="s">
        <v>629</v>
      </c>
      <c r="D49" s="6">
        <v>20</v>
      </c>
      <c r="E49" s="4">
        <v>13</v>
      </c>
      <c r="F49" s="6" t="s">
        <v>274</v>
      </c>
      <c r="G49" s="6">
        <v>4</v>
      </c>
      <c r="H49" s="1">
        <v>3</v>
      </c>
      <c r="I49" s="5">
        <v>2</v>
      </c>
      <c r="J49" s="38" t="s">
        <v>438</v>
      </c>
      <c r="K49" s="6">
        <v>43209</v>
      </c>
      <c r="L49" s="6" t="s">
        <v>581</v>
      </c>
      <c r="M49" s="6" t="s">
        <v>439</v>
      </c>
      <c r="N49" s="6" t="s">
        <v>21</v>
      </c>
      <c r="O49" s="9">
        <v>43626</v>
      </c>
      <c r="P49" s="19">
        <v>43757</v>
      </c>
      <c r="Q49" s="6">
        <v>56</v>
      </c>
      <c r="R49" s="9">
        <v>43682</v>
      </c>
      <c r="S49" s="9">
        <v>43684</v>
      </c>
      <c r="T49" s="6">
        <v>56</v>
      </c>
      <c r="U49" s="6">
        <v>58</v>
      </c>
      <c r="V49" s="6">
        <v>225</v>
      </c>
      <c r="W49" s="6">
        <v>117</v>
      </c>
      <c r="X49" s="17">
        <v>21.356000000000002</v>
      </c>
      <c r="Y49" s="17">
        <v>19.28</v>
      </c>
      <c r="Z49" s="17">
        <v>1.88</v>
      </c>
      <c r="AA49" s="17">
        <v>1.9333333333333333</v>
      </c>
      <c r="AB49" s="17">
        <v>86.236666666666665</v>
      </c>
      <c r="AC49" s="17">
        <v>103.17</v>
      </c>
      <c r="AD49" s="17">
        <v>95.5</v>
      </c>
      <c r="AE49" s="1">
        <v>6.20513856</v>
      </c>
      <c r="AF49" s="1">
        <v>31.2</v>
      </c>
      <c r="AG49" s="1">
        <v>49.8</v>
      </c>
      <c r="AH49" s="1">
        <v>6.7</v>
      </c>
      <c r="AI49" s="1">
        <v>68</v>
      </c>
      <c r="AJ49" s="1">
        <v>99.448659442490182</v>
      </c>
      <c r="AK49" s="1" t="str">
        <f t="shared" si="0"/>
        <v>UIUC201920013</v>
      </c>
      <c r="AL49" s="1" t="s">
        <v>290</v>
      </c>
      <c r="AM49" s="1" t="s">
        <v>290</v>
      </c>
      <c r="AN49" s="1" t="s">
        <v>290</v>
      </c>
      <c r="AO49" s="1" t="s">
        <v>290</v>
      </c>
      <c r="AP49" s="1" t="s">
        <v>290</v>
      </c>
      <c r="AQ49" s="1" t="s">
        <v>290</v>
      </c>
      <c r="AR49" s="1" t="s">
        <v>290</v>
      </c>
      <c r="AS49" s="40">
        <v>8.3000000000000007</v>
      </c>
      <c r="AT49" s="40">
        <v>6.6</v>
      </c>
      <c r="AU49" s="40">
        <v>3.3</v>
      </c>
      <c r="AV49" s="40">
        <v>74</v>
      </c>
      <c r="AW49" s="40">
        <v>1.222</v>
      </c>
      <c r="AX49" s="40" t="s">
        <v>290</v>
      </c>
      <c r="AY49" s="40">
        <v>10.039999999999999</v>
      </c>
      <c r="AZ49" s="70" t="s">
        <v>290</v>
      </c>
      <c r="BA49" s="70" t="s">
        <v>290</v>
      </c>
      <c r="BB49" s="70" t="s">
        <v>290</v>
      </c>
      <c r="BC49" s="70" t="s">
        <v>290</v>
      </c>
      <c r="BD49" s="70" t="s">
        <v>290</v>
      </c>
      <c r="BE49" s="70" t="s">
        <v>290</v>
      </c>
      <c r="BF49" s="70" t="s">
        <v>290</v>
      </c>
      <c r="BG49" s="70" t="s">
        <v>290</v>
      </c>
      <c r="BH49" s="70" t="s">
        <v>290</v>
      </c>
      <c r="BI49" s="70" t="s">
        <v>290</v>
      </c>
      <c r="BJ49" s="70" t="s">
        <v>290</v>
      </c>
      <c r="BK49" s="73" t="s">
        <v>290</v>
      </c>
      <c r="BL49" s="73" t="s">
        <v>290</v>
      </c>
      <c r="BM49" s="73" t="s">
        <v>290</v>
      </c>
      <c r="BN49" s="73" t="s">
        <v>290</v>
      </c>
      <c r="BO49" s="73" t="s">
        <v>290</v>
      </c>
      <c r="BP49" s="73" t="s">
        <v>290</v>
      </c>
      <c r="BQ49" s="70" t="s">
        <v>290</v>
      </c>
      <c r="BR49" s="70" t="s">
        <v>290</v>
      </c>
      <c r="BS49" s="70" t="s">
        <v>290</v>
      </c>
      <c r="BT49" s="70" t="s">
        <v>290</v>
      </c>
      <c r="BU49" s="70" t="s">
        <v>290</v>
      </c>
      <c r="BV49" s="70" t="s">
        <v>290</v>
      </c>
      <c r="BW49" s="70" t="s">
        <v>290</v>
      </c>
      <c r="BX49" s="70" t="s">
        <v>290</v>
      </c>
    </row>
    <row r="50" spans="1:76" ht="15.75" x14ac:dyDescent="0.25">
      <c r="A50" s="15" t="s">
        <v>295</v>
      </c>
      <c r="B50" s="15">
        <v>2019</v>
      </c>
      <c r="C50" s="15" t="s">
        <v>629</v>
      </c>
      <c r="D50" s="6">
        <v>4</v>
      </c>
      <c r="E50" s="4">
        <v>17</v>
      </c>
      <c r="F50" s="6" t="s">
        <v>66</v>
      </c>
      <c r="G50" s="6">
        <v>1</v>
      </c>
      <c r="H50" s="1">
        <v>1</v>
      </c>
      <c r="I50" s="7">
        <v>1</v>
      </c>
      <c r="J50" s="39" t="s">
        <v>441</v>
      </c>
      <c r="K50" s="6">
        <v>11108</v>
      </c>
      <c r="L50" s="6" t="s">
        <v>441</v>
      </c>
      <c r="M50" s="6" t="s">
        <v>582</v>
      </c>
      <c r="N50" s="6" t="s">
        <v>1</v>
      </c>
      <c r="O50" s="9">
        <v>43626</v>
      </c>
      <c r="P50" s="19">
        <v>43757</v>
      </c>
      <c r="Q50" s="6">
        <v>67</v>
      </c>
      <c r="R50" s="9">
        <v>43681</v>
      </c>
      <c r="S50" s="9">
        <v>43683</v>
      </c>
      <c r="T50" s="6">
        <v>55</v>
      </c>
      <c r="U50" s="6">
        <v>57</v>
      </c>
      <c r="V50" s="6">
        <v>297</v>
      </c>
      <c r="W50" s="6">
        <v>140</v>
      </c>
      <c r="X50" s="17">
        <v>26.339999999999996</v>
      </c>
      <c r="Y50" s="17">
        <v>23.52</v>
      </c>
      <c r="Z50" s="17">
        <v>1.8666666666666667</v>
      </c>
      <c r="AA50" s="17">
        <v>1.9333333333333333</v>
      </c>
      <c r="AB50" s="17">
        <v>100.70666666666666</v>
      </c>
      <c r="AC50" s="17">
        <v>112.83</v>
      </c>
      <c r="AD50" s="17">
        <v>104.5</v>
      </c>
      <c r="AE50" s="1">
        <v>7.996826959999999</v>
      </c>
      <c r="AF50" s="1">
        <v>25.4</v>
      </c>
      <c r="AG50" s="1">
        <v>61.4</v>
      </c>
      <c r="AH50" s="1">
        <v>8</v>
      </c>
      <c r="AI50" s="1">
        <v>93</v>
      </c>
      <c r="AJ50" s="1">
        <v>138.9682336306654</v>
      </c>
      <c r="AK50" s="1" t="str">
        <f t="shared" si="0"/>
        <v>UIUC20194017</v>
      </c>
      <c r="AL50" s="1" t="s">
        <v>290</v>
      </c>
      <c r="AM50" s="1" t="s">
        <v>290</v>
      </c>
      <c r="AN50" s="1" t="s">
        <v>290</v>
      </c>
      <c r="AO50" s="1" t="s">
        <v>290</v>
      </c>
      <c r="AP50" s="1" t="s">
        <v>290</v>
      </c>
      <c r="AQ50" s="1" t="s">
        <v>290</v>
      </c>
      <c r="AR50" s="1" t="s">
        <v>290</v>
      </c>
      <c r="AS50" s="40">
        <v>8.4</v>
      </c>
      <c r="AT50" s="40">
        <v>7.8</v>
      </c>
      <c r="AU50" s="40">
        <v>3.3</v>
      </c>
      <c r="AV50" s="40">
        <v>73.2</v>
      </c>
      <c r="AW50" s="40">
        <v>1.248</v>
      </c>
      <c r="AX50" s="40" t="s">
        <v>290</v>
      </c>
      <c r="AY50" s="40">
        <v>10.029999999999999</v>
      </c>
      <c r="AZ50" s="70" t="s">
        <v>452</v>
      </c>
      <c r="BA50" s="71" t="s">
        <v>453</v>
      </c>
      <c r="BB50" s="72">
        <v>3.57</v>
      </c>
      <c r="BC50" s="73">
        <v>86</v>
      </c>
      <c r="BD50" s="72">
        <v>8</v>
      </c>
      <c r="BE50" s="73">
        <v>47</v>
      </c>
      <c r="BF50" s="73">
        <v>2511</v>
      </c>
      <c r="BG50" s="73">
        <v>521</v>
      </c>
      <c r="BH50" s="73">
        <v>224</v>
      </c>
      <c r="BI50" s="73">
        <v>21</v>
      </c>
      <c r="BJ50" s="73">
        <v>38</v>
      </c>
      <c r="BK50" s="73" t="s">
        <v>290</v>
      </c>
      <c r="BL50" s="73" t="s">
        <v>290</v>
      </c>
      <c r="BM50" s="73" t="s">
        <v>290</v>
      </c>
      <c r="BN50" s="73" t="s">
        <v>290</v>
      </c>
      <c r="BO50" s="73" t="s">
        <v>290</v>
      </c>
      <c r="BP50" s="73" t="s">
        <v>290</v>
      </c>
      <c r="BQ50" s="17">
        <v>0.23634747374514181</v>
      </c>
      <c r="BR50" s="17">
        <v>20.81</v>
      </c>
      <c r="BS50" s="82">
        <v>9.673000000000001E-2</v>
      </c>
      <c r="BT50" s="82">
        <v>1.4062400000000002</v>
      </c>
      <c r="BU50" s="17">
        <v>14.537785588752197</v>
      </c>
      <c r="BV50" s="17">
        <v>21.090000000000003</v>
      </c>
      <c r="BW50" s="83">
        <v>528.62400000000025</v>
      </c>
      <c r="BX50" s="17">
        <v>8.0554237499999992</v>
      </c>
    </row>
    <row r="51" spans="1:76" ht="15.75" x14ac:dyDescent="0.25">
      <c r="A51" s="15" t="s">
        <v>295</v>
      </c>
      <c r="B51" s="15">
        <v>2019</v>
      </c>
      <c r="C51" s="15" t="s">
        <v>629</v>
      </c>
      <c r="D51" s="6">
        <v>12</v>
      </c>
      <c r="E51" s="4">
        <v>13</v>
      </c>
      <c r="F51" s="6" t="s">
        <v>120</v>
      </c>
      <c r="G51" s="6">
        <v>2</v>
      </c>
      <c r="H51" s="1">
        <v>1</v>
      </c>
      <c r="I51" s="3">
        <v>1</v>
      </c>
      <c r="J51" s="39" t="s">
        <v>441</v>
      </c>
      <c r="K51" s="6">
        <v>21108</v>
      </c>
      <c r="L51" s="6" t="s">
        <v>441</v>
      </c>
      <c r="M51" s="6" t="s">
        <v>582</v>
      </c>
      <c r="N51" s="6" t="s">
        <v>1</v>
      </c>
      <c r="O51" s="9">
        <v>43626</v>
      </c>
      <c r="P51" s="19">
        <v>43757</v>
      </c>
      <c r="Q51" s="6">
        <v>67</v>
      </c>
      <c r="R51" s="9">
        <v>43681</v>
      </c>
      <c r="S51" s="9">
        <v>43682</v>
      </c>
      <c r="T51" s="6">
        <v>55</v>
      </c>
      <c r="U51" s="6">
        <v>56</v>
      </c>
      <c r="V51" s="6">
        <v>267</v>
      </c>
      <c r="W51" s="6">
        <v>120</v>
      </c>
      <c r="X51" s="17">
        <v>23.479999999999997</v>
      </c>
      <c r="Y51" s="17">
        <v>20.38</v>
      </c>
      <c r="Z51" s="17">
        <v>1.91</v>
      </c>
      <c r="AA51" s="17">
        <v>1.9533333333333334</v>
      </c>
      <c r="AB51" s="17">
        <v>97.47</v>
      </c>
      <c r="AC51" s="17">
        <v>116.33</v>
      </c>
      <c r="AD51" s="17">
        <v>111</v>
      </c>
      <c r="AE51" s="1">
        <v>6.3956472</v>
      </c>
      <c r="AF51" s="1">
        <v>22</v>
      </c>
      <c r="AG51" s="1">
        <v>58.4</v>
      </c>
      <c r="AH51" s="1">
        <v>8.1</v>
      </c>
      <c r="AI51" s="1">
        <v>60</v>
      </c>
      <c r="AJ51" s="1">
        <v>116.20855821481317</v>
      </c>
      <c r="AK51" s="1" t="str">
        <f t="shared" si="0"/>
        <v>UIUC201912013</v>
      </c>
      <c r="AL51" s="1" t="s">
        <v>290</v>
      </c>
      <c r="AM51" s="1" t="s">
        <v>290</v>
      </c>
      <c r="AN51" s="1" t="s">
        <v>290</v>
      </c>
      <c r="AO51" s="1" t="s">
        <v>290</v>
      </c>
      <c r="AP51" s="1" t="s">
        <v>290</v>
      </c>
      <c r="AQ51" s="1" t="s">
        <v>290</v>
      </c>
      <c r="AR51" s="1" t="s">
        <v>290</v>
      </c>
      <c r="AS51" s="40">
        <v>8.1</v>
      </c>
      <c r="AT51" s="40">
        <v>9.6</v>
      </c>
      <c r="AU51" s="40">
        <v>4.5</v>
      </c>
      <c r="AV51" s="40">
        <v>69.5</v>
      </c>
      <c r="AW51" s="40">
        <v>1.155</v>
      </c>
      <c r="AX51" s="40" t="s">
        <v>290</v>
      </c>
      <c r="AY51" s="40">
        <v>9.5299999999999994</v>
      </c>
      <c r="AZ51" s="70" t="s">
        <v>489</v>
      </c>
      <c r="BA51" s="71" t="s">
        <v>447</v>
      </c>
      <c r="BB51" s="72">
        <v>3.2</v>
      </c>
      <c r="BC51" s="73">
        <v>82</v>
      </c>
      <c r="BD51" s="72">
        <v>7</v>
      </c>
      <c r="BE51" s="73">
        <v>31</v>
      </c>
      <c r="BF51" s="73">
        <v>3166</v>
      </c>
      <c r="BG51" s="73">
        <v>717</v>
      </c>
      <c r="BH51" s="73">
        <v>147</v>
      </c>
      <c r="BI51" s="73">
        <v>22</v>
      </c>
      <c r="BJ51" s="73">
        <v>17</v>
      </c>
      <c r="BK51" s="73" t="s">
        <v>290</v>
      </c>
      <c r="BL51" s="73" t="s">
        <v>290</v>
      </c>
      <c r="BM51" s="73" t="s">
        <v>290</v>
      </c>
      <c r="BN51" s="73" t="s">
        <v>290</v>
      </c>
      <c r="BO51" s="73" t="s">
        <v>290</v>
      </c>
      <c r="BP51" s="73" t="s">
        <v>290</v>
      </c>
      <c r="BQ51" s="17">
        <v>0.25621576672233315</v>
      </c>
      <c r="BR51" s="17">
        <v>17.36</v>
      </c>
      <c r="BS51" s="82">
        <v>6.0583912611717992E-2</v>
      </c>
      <c r="BT51" s="82">
        <v>0.94680834160873895</v>
      </c>
      <c r="BU51" s="17">
        <v>15.628048780487802</v>
      </c>
      <c r="BV51" s="17">
        <v>19.094999999999999</v>
      </c>
      <c r="BW51" s="83">
        <v>417.24000000000012</v>
      </c>
      <c r="BX51" s="17">
        <v>11.223890425000002</v>
      </c>
    </row>
    <row r="52" spans="1:76" ht="15.75" x14ac:dyDescent="0.25">
      <c r="A52" s="15" t="s">
        <v>295</v>
      </c>
      <c r="B52" s="15">
        <v>2019</v>
      </c>
      <c r="C52" s="15" t="s">
        <v>629</v>
      </c>
      <c r="D52" s="6">
        <v>15</v>
      </c>
      <c r="E52" s="4">
        <v>37</v>
      </c>
      <c r="F52" s="6" t="s">
        <v>174</v>
      </c>
      <c r="G52" s="6">
        <v>3</v>
      </c>
      <c r="H52" s="1">
        <v>1</v>
      </c>
      <c r="I52" s="5">
        <v>1</v>
      </c>
      <c r="J52" s="39" t="s">
        <v>441</v>
      </c>
      <c r="K52" s="6">
        <v>31108</v>
      </c>
      <c r="L52" s="6" t="s">
        <v>441</v>
      </c>
      <c r="M52" s="6" t="s">
        <v>582</v>
      </c>
      <c r="N52" s="6" t="s">
        <v>1</v>
      </c>
      <c r="O52" s="9">
        <v>43626</v>
      </c>
      <c r="P52" s="19">
        <v>43757</v>
      </c>
      <c r="Q52" s="6">
        <v>64</v>
      </c>
      <c r="R52" s="9">
        <v>43681</v>
      </c>
      <c r="S52" s="9">
        <v>43682</v>
      </c>
      <c r="T52" s="6">
        <v>55</v>
      </c>
      <c r="U52" s="6">
        <v>56</v>
      </c>
      <c r="V52" s="6">
        <v>288</v>
      </c>
      <c r="W52" s="6">
        <v>125</v>
      </c>
      <c r="X52" s="17">
        <v>23.684000000000001</v>
      </c>
      <c r="Y52" s="17">
        <v>21.46</v>
      </c>
      <c r="Z52" s="17">
        <v>1.9033333333333333</v>
      </c>
      <c r="AA52" s="17">
        <v>1.9433333333333334</v>
      </c>
      <c r="AB52" s="17">
        <v>96.123333333333335</v>
      </c>
      <c r="AC52" s="17">
        <v>107.17</v>
      </c>
      <c r="AD52" s="17">
        <v>104.67</v>
      </c>
      <c r="AE52" s="1">
        <v>8.1329045600000001</v>
      </c>
      <c r="AF52" s="1">
        <v>23.5</v>
      </c>
      <c r="AG52" s="1">
        <v>58.8</v>
      </c>
      <c r="AH52" s="1">
        <v>7.9</v>
      </c>
      <c r="AI52" s="1">
        <v>207</v>
      </c>
      <c r="AJ52" s="1">
        <v>144.93261305015224</v>
      </c>
      <c r="AK52" s="1" t="str">
        <f t="shared" si="0"/>
        <v>UIUC201915037</v>
      </c>
      <c r="AL52" s="1" t="s">
        <v>290</v>
      </c>
      <c r="AM52" s="1" t="s">
        <v>290</v>
      </c>
      <c r="AN52" s="1" t="s">
        <v>290</v>
      </c>
      <c r="AO52" s="1" t="s">
        <v>290</v>
      </c>
      <c r="AP52" s="1" t="s">
        <v>290</v>
      </c>
      <c r="AQ52" s="1" t="s">
        <v>290</v>
      </c>
      <c r="AR52" s="1" t="s">
        <v>290</v>
      </c>
      <c r="AS52" s="40">
        <v>8.3000000000000007</v>
      </c>
      <c r="AT52" s="40">
        <v>6.6</v>
      </c>
      <c r="AU52" s="40">
        <v>3.3</v>
      </c>
      <c r="AV52" s="40">
        <v>73.900000000000006</v>
      </c>
      <c r="AW52" s="40">
        <v>1.206</v>
      </c>
      <c r="AX52" s="40" t="s">
        <v>290</v>
      </c>
      <c r="AY52" s="40">
        <v>10</v>
      </c>
      <c r="AZ52" s="70" t="s">
        <v>513</v>
      </c>
      <c r="BA52" s="71" t="s">
        <v>450</v>
      </c>
      <c r="BB52" s="72">
        <v>3.54</v>
      </c>
      <c r="BC52" s="73">
        <v>85</v>
      </c>
      <c r="BD52" s="72">
        <v>7</v>
      </c>
      <c r="BE52" s="73">
        <v>27</v>
      </c>
      <c r="BF52" s="73">
        <v>2785</v>
      </c>
      <c r="BG52" s="73">
        <v>535</v>
      </c>
      <c r="BH52" s="73">
        <v>125</v>
      </c>
      <c r="BI52" s="73">
        <v>17</v>
      </c>
      <c r="BJ52" s="73">
        <v>15</v>
      </c>
      <c r="BK52" s="73" t="s">
        <v>290</v>
      </c>
      <c r="BL52" s="73" t="s">
        <v>290</v>
      </c>
      <c r="BM52" s="73" t="s">
        <v>290</v>
      </c>
      <c r="BN52" s="73" t="s">
        <v>290</v>
      </c>
      <c r="BO52" s="73" t="s">
        <v>290</v>
      </c>
      <c r="BP52" s="73" t="s">
        <v>290</v>
      </c>
      <c r="BQ52" s="17">
        <v>0.21587679304644591</v>
      </c>
      <c r="BR52" s="17">
        <v>16.86</v>
      </c>
      <c r="BS52" s="82">
        <v>5.7530815109343936E-2</v>
      </c>
      <c r="BT52" s="82">
        <v>0.95147117296222661</v>
      </c>
      <c r="BU52" s="17">
        <v>16.538461538461537</v>
      </c>
      <c r="BV52" s="17">
        <v>13.79</v>
      </c>
      <c r="BW52" s="83">
        <v>466.38000000000017</v>
      </c>
      <c r="BX52" s="17">
        <v>6.7665559500000017</v>
      </c>
    </row>
    <row r="53" spans="1:76" ht="15.75" x14ac:dyDescent="0.25">
      <c r="A53" s="15" t="s">
        <v>295</v>
      </c>
      <c r="B53" s="15">
        <v>2019</v>
      </c>
      <c r="C53" s="15" t="s">
        <v>629</v>
      </c>
      <c r="D53" s="6">
        <v>22</v>
      </c>
      <c r="E53" s="4">
        <v>17</v>
      </c>
      <c r="F53" s="6" t="s">
        <v>228</v>
      </c>
      <c r="G53" s="6">
        <v>4</v>
      </c>
      <c r="H53" s="1">
        <v>1</v>
      </c>
      <c r="I53" s="5">
        <v>1</v>
      </c>
      <c r="J53" s="39" t="s">
        <v>441</v>
      </c>
      <c r="K53" s="6">
        <v>41108</v>
      </c>
      <c r="L53" s="6" t="s">
        <v>441</v>
      </c>
      <c r="M53" s="6" t="s">
        <v>582</v>
      </c>
      <c r="N53" s="6" t="s">
        <v>1</v>
      </c>
      <c r="O53" s="9">
        <v>43626</v>
      </c>
      <c r="P53" s="19">
        <v>43757</v>
      </c>
      <c r="Q53" s="6">
        <v>60</v>
      </c>
      <c r="R53" s="9">
        <v>43683</v>
      </c>
      <c r="S53" s="9">
        <v>43685</v>
      </c>
      <c r="T53" s="6">
        <v>57</v>
      </c>
      <c r="U53" s="6">
        <v>59</v>
      </c>
      <c r="V53" s="6">
        <v>232</v>
      </c>
      <c r="W53" s="6">
        <v>102</v>
      </c>
      <c r="X53" s="17">
        <v>21.206</v>
      </c>
      <c r="Y53" s="17">
        <v>19.360000000000003</v>
      </c>
      <c r="Z53" s="17">
        <v>1.9466666666666665</v>
      </c>
      <c r="AA53" s="17">
        <v>1.97</v>
      </c>
      <c r="AB53" s="17">
        <v>93.513333333333335</v>
      </c>
      <c r="AC53" s="17">
        <v>83</v>
      </c>
      <c r="AD53" s="17">
        <v>76.67</v>
      </c>
      <c r="AE53" s="1">
        <v>5.4476399199999994</v>
      </c>
      <c r="AF53" s="1">
        <v>25.3</v>
      </c>
      <c r="AG53" s="1">
        <v>57</v>
      </c>
      <c r="AH53" s="1">
        <v>8.1</v>
      </c>
      <c r="AI53" s="1">
        <v>75</v>
      </c>
      <c r="AJ53" s="1">
        <v>94.79556226290687</v>
      </c>
      <c r="AK53" s="1" t="str">
        <f t="shared" si="0"/>
        <v>UIUC201922017</v>
      </c>
      <c r="AL53" s="1" t="s">
        <v>290</v>
      </c>
      <c r="AM53" s="1" t="s">
        <v>290</v>
      </c>
      <c r="AN53" s="1" t="s">
        <v>290</v>
      </c>
      <c r="AO53" s="1" t="s">
        <v>290</v>
      </c>
      <c r="AP53" s="1" t="s">
        <v>290</v>
      </c>
      <c r="AQ53" s="1" t="s">
        <v>290</v>
      </c>
      <c r="AR53" s="1" t="s">
        <v>290</v>
      </c>
      <c r="AS53" s="40">
        <v>8.1</v>
      </c>
      <c r="AT53" s="40">
        <v>8</v>
      </c>
      <c r="AU53" s="40">
        <v>4.8</v>
      </c>
      <c r="AV53" s="40">
        <v>70.7</v>
      </c>
      <c r="AW53" s="40">
        <v>1.1339999999999999</v>
      </c>
      <c r="AX53" s="40">
        <v>52.9</v>
      </c>
      <c r="AY53" s="40">
        <v>9.64</v>
      </c>
      <c r="AZ53" s="70" t="s">
        <v>538</v>
      </c>
      <c r="BA53" s="71" t="s">
        <v>447</v>
      </c>
      <c r="BB53" s="72">
        <v>3.72</v>
      </c>
      <c r="BC53" s="73">
        <v>87</v>
      </c>
      <c r="BD53" s="72">
        <v>8</v>
      </c>
      <c r="BE53" s="73">
        <v>33</v>
      </c>
      <c r="BF53" s="73">
        <v>3690</v>
      </c>
      <c r="BG53" s="73">
        <v>861</v>
      </c>
      <c r="BH53" s="73">
        <v>119</v>
      </c>
      <c r="BI53" s="73">
        <v>20</v>
      </c>
      <c r="BJ53" s="73">
        <v>22</v>
      </c>
      <c r="BK53" s="73" t="s">
        <v>290</v>
      </c>
      <c r="BL53" s="73" t="s">
        <v>290</v>
      </c>
      <c r="BM53" s="73" t="s">
        <v>290</v>
      </c>
      <c r="BN53" s="73" t="s">
        <v>290</v>
      </c>
      <c r="BO53" s="73" t="s">
        <v>290</v>
      </c>
      <c r="BP53" s="73" t="s">
        <v>290</v>
      </c>
      <c r="BQ53" s="17">
        <v>0.24955562840609699</v>
      </c>
      <c r="BR53" s="17">
        <v>19.39</v>
      </c>
      <c r="BS53" s="82">
        <v>7.922709163346614E-2</v>
      </c>
      <c r="BT53" s="82">
        <v>1.2490418326693231</v>
      </c>
      <c r="BU53" s="17">
        <v>15.765337423312888</v>
      </c>
      <c r="BV53" s="17">
        <v>13.035</v>
      </c>
      <c r="BW53" s="83">
        <v>554.83200000000022</v>
      </c>
      <c r="BX53" s="17">
        <v>10.364645224999999</v>
      </c>
    </row>
    <row r="54" spans="1:76" ht="15.75" x14ac:dyDescent="0.25">
      <c r="A54" s="15" t="s">
        <v>295</v>
      </c>
      <c r="B54" s="15">
        <v>2019</v>
      </c>
      <c r="C54" s="15" t="s">
        <v>629</v>
      </c>
      <c r="D54" s="6">
        <v>1</v>
      </c>
      <c r="E54" s="4">
        <v>21</v>
      </c>
      <c r="F54" s="6" t="s">
        <v>84</v>
      </c>
      <c r="G54" s="6">
        <v>1</v>
      </c>
      <c r="H54" s="1">
        <v>2</v>
      </c>
      <c r="I54" s="7">
        <v>1</v>
      </c>
      <c r="J54" s="39" t="s">
        <v>441</v>
      </c>
      <c r="K54" s="6">
        <v>12108</v>
      </c>
      <c r="L54" s="6" t="s">
        <v>441</v>
      </c>
      <c r="M54" s="6" t="s">
        <v>582</v>
      </c>
      <c r="N54" s="6" t="s">
        <v>1</v>
      </c>
      <c r="O54" s="9">
        <v>43626</v>
      </c>
      <c r="P54" s="19">
        <v>43757</v>
      </c>
      <c r="Q54" s="6">
        <v>54</v>
      </c>
      <c r="R54" s="9">
        <v>43678</v>
      </c>
      <c r="S54" s="9">
        <v>43679</v>
      </c>
      <c r="T54" s="6">
        <v>52</v>
      </c>
      <c r="U54" s="6">
        <v>53</v>
      </c>
      <c r="V54" s="6">
        <v>272</v>
      </c>
      <c r="W54" s="6">
        <v>122</v>
      </c>
      <c r="X54" s="17">
        <v>27</v>
      </c>
      <c r="Y54" s="17">
        <v>24.16</v>
      </c>
      <c r="Z54" s="17">
        <v>1.8666666666666667</v>
      </c>
      <c r="AA54" s="17">
        <v>1.9366666666666665</v>
      </c>
      <c r="AB54" s="17">
        <v>111.52666666666667</v>
      </c>
      <c r="AC54" s="17">
        <v>109.5</v>
      </c>
      <c r="AD54" s="17">
        <v>98.33</v>
      </c>
      <c r="AE54" s="1">
        <v>7.3436544800000005</v>
      </c>
      <c r="AF54" s="1">
        <v>21.1</v>
      </c>
      <c r="AG54" s="1">
        <v>59</v>
      </c>
      <c r="AH54" s="1">
        <v>8.1</v>
      </c>
      <c r="AI54" s="1">
        <v>97</v>
      </c>
      <c r="AJ54" s="1">
        <v>134.97341915491768</v>
      </c>
      <c r="AK54" s="1" t="str">
        <f t="shared" si="0"/>
        <v>UIUC20191021</v>
      </c>
      <c r="AL54" s="1" t="s">
        <v>290</v>
      </c>
      <c r="AM54" s="1" t="s">
        <v>290</v>
      </c>
      <c r="AN54" s="1" t="s">
        <v>290</v>
      </c>
      <c r="AO54" s="1" t="s">
        <v>290</v>
      </c>
      <c r="AP54" s="1" t="s">
        <v>290</v>
      </c>
      <c r="AQ54" s="1" t="s">
        <v>290</v>
      </c>
      <c r="AR54" s="1" t="s">
        <v>290</v>
      </c>
      <c r="AS54" s="40">
        <v>8.1</v>
      </c>
      <c r="AT54" s="40">
        <v>8.4</v>
      </c>
      <c r="AU54" s="40">
        <v>4.3</v>
      </c>
      <c r="AV54" s="40">
        <v>70.900000000000006</v>
      </c>
      <c r="AW54" s="40">
        <v>1.1539999999999999</v>
      </c>
      <c r="AX54" s="40" t="s">
        <v>290</v>
      </c>
      <c r="AY54" s="40">
        <v>9.65</v>
      </c>
      <c r="AZ54" s="70" t="s">
        <v>290</v>
      </c>
      <c r="BA54" s="70" t="s">
        <v>290</v>
      </c>
      <c r="BB54" s="70" t="s">
        <v>290</v>
      </c>
      <c r="BC54" s="70" t="s">
        <v>290</v>
      </c>
      <c r="BD54" s="70" t="s">
        <v>290</v>
      </c>
      <c r="BE54" s="70" t="s">
        <v>290</v>
      </c>
      <c r="BF54" s="70" t="s">
        <v>290</v>
      </c>
      <c r="BG54" s="70" t="s">
        <v>290</v>
      </c>
      <c r="BH54" s="70" t="s">
        <v>290</v>
      </c>
      <c r="BI54" s="70" t="s">
        <v>290</v>
      </c>
      <c r="BJ54" s="70" t="s">
        <v>290</v>
      </c>
      <c r="BK54" s="73" t="s">
        <v>290</v>
      </c>
      <c r="BL54" s="73" t="s">
        <v>290</v>
      </c>
      <c r="BM54" s="73" t="s">
        <v>290</v>
      </c>
      <c r="BN54" s="73" t="s">
        <v>290</v>
      </c>
      <c r="BO54" s="73" t="s">
        <v>290</v>
      </c>
      <c r="BP54" s="73" t="s">
        <v>290</v>
      </c>
      <c r="BQ54" s="17">
        <v>0.24296171291450383</v>
      </c>
      <c r="BR54" s="17">
        <v>16.97</v>
      </c>
      <c r="BS54" s="82">
        <v>9.6931343283582092E-2</v>
      </c>
      <c r="BT54" s="82">
        <v>1.2676298507462687</v>
      </c>
      <c r="BU54" s="17">
        <v>13.077605321507761</v>
      </c>
      <c r="BV54" s="17">
        <v>28.185000000000002</v>
      </c>
      <c r="BW54" s="83">
        <v>381.20400000000006</v>
      </c>
      <c r="BX54" s="17">
        <v>7.4109898499999982</v>
      </c>
    </row>
    <row r="55" spans="1:76" ht="15.75" x14ac:dyDescent="0.25">
      <c r="A55" s="15" t="s">
        <v>295</v>
      </c>
      <c r="B55" s="15">
        <v>2019</v>
      </c>
      <c r="C55" s="15" t="s">
        <v>629</v>
      </c>
      <c r="D55" s="6">
        <v>7</v>
      </c>
      <c r="E55" s="4">
        <v>21</v>
      </c>
      <c r="F55" s="6" t="s">
        <v>138</v>
      </c>
      <c r="G55" s="6">
        <v>2</v>
      </c>
      <c r="H55" s="1">
        <v>2</v>
      </c>
      <c r="I55" s="3">
        <v>1</v>
      </c>
      <c r="J55" s="39" t="s">
        <v>441</v>
      </c>
      <c r="K55" s="6">
        <v>22108</v>
      </c>
      <c r="L55" s="6" t="s">
        <v>441</v>
      </c>
      <c r="M55" s="6" t="s">
        <v>582</v>
      </c>
      <c r="N55" s="6" t="s">
        <v>1</v>
      </c>
      <c r="O55" s="9">
        <v>43626</v>
      </c>
      <c r="P55" s="19">
        <v>43757</v>
      </c>
      <c r="Q55" s="6">
        <v>64</v>
      </c>
      <c r="R55" s="9">
        <v>43683</v>
      </c>
      <c r="S55" s="9">
        <v>43685</v>
      </c>
      <c r="T55" s="6">
        <v>57</v>
      </c>
      <c r="U55" s="6">
        <v>59</v>
      </c>
      <c r="V55" s="6">
        <v>271</v>
      </c>
      <c r="W55" s="6">
        <v>123</v>
      </c>
      <c r="X55" s="17">
        <v>26.339999999999996</v>
      </c>
      <c r="Y55" s="17">
        <v>22.26</v>
      </c>
      <c r="Z55" s="17">
        <v>1.8733333333333333</v>
      </c>
      <c r="AA55" s="17">
        <v>1.9366666666666665</v>
      </c>
      <c r="AB55" s="17">
        <v>99.75333333333333</v>
      </c>
      <c r="AC55" s="17">
        <v>110.83</v>
      </c>
      <c r="AD55" s="17">
        <v>102.83</v>
      </c>
      <c r="AE55" s="1">
        <v>7.66116888</v>
      </c>
      <c r="AF55" s="1">
        <v>27.6</v>
      </c>
      <c r="AG55" s="1">
        <v>58.6</v>
      </c>
      <c r="AH55" s="1">
        <v>8.6</v>
      </c>
      <c r="AI55" s="1">
        <v>103</v>
      </c>
      <c r="AJ55" s="1">
        <v>129.20895480375461</v>
      </c>
      <c r="AK55" s="1" t="str">
        <f t="shared" si="0"/>
        <v>UIUC20197021</v>
      </c>
      <c r="AL55" s="1" t="s">
        <v>290</v>
      </c>
      <c r="AM55" s="1" t="s">
        <v>290</v>
      </c>
      <c r="AN55" s="1" t="s">
        <v>290</v>
      </c>
      <c r="AO55" s="1" t="s">
        <v>290</v>
      </c>
      <c r="AP55" s="1" t="s">
        <v>290</v>
      </c>
      <c r="AQ55" s="1" t="s">
        <v>290</v>
      </c>
      <c r="AR55" s="1" t="s">
        <v>290</v>
      </c>
      <c r="AS55" s="40">
        <v>8</v>
      </c>
      <c r="AT55" s="40">
        <v>8.8000000000000007</v>
      </c>
      <c r="AU55" s="40">
        <v>4.5999999999999996</v>
      </c>
      <c r="AV55" s="40">
        <v>70.099999999999994</v>
      </c>
      <c r="AW55" s="40">
        <v>1.141</v>
      </c>
      <c r="AX55" s="40" t="s">
        <v>290</v>
      </c>
      <c r="AY55" s="40">
        <v>9.5500000000000007</v>
      </c>
      <c r="AZ55" s="70" t="s">
        <v>477</v>
      </c>
      <c r="BA55" s="71" t="s">
        <v>450</v>
      </c>
      <c r="BB55" s="72">
        <v>3.96</v>
      </c>
      <c r="BC55" s="73">
        <v>90</v>
      </c>
      <c r="BD55" s="72">
        <v>8</v>
      </c>
      <c r="BE55" s="73">
        <v>29</v>
      </c>
      <c r="BF55" s="73">
        <v>3270</v>
      </c>
      <c r="BG55" s="73">
        <v>702</v>
      </c>
      <c r="BH55" s="73">
        <v>145</v>
      </c>
      <c r="BI55" s="73">
        <v>22</v>
      </c>
      <c r="BJ55" s="73">
        <v>16</v>
      </c>
      <c r="BK55" s="73" t="s">
        <v>290</v>
      </c>
      <c r="BL55" s="73" t="s">
        <v>290</v>
      </c>
      <c r="BM55" s="73" t="s">
        <v>290</v>
      </c>
      <c r="BN55" s="73" t="s">
        <v>290</v>
      </c>
      <c r="BO55" s="73" t="s">
        <v>290</v>
      </c>
      <c r="BP55" s="73" t="s">
        <v>290</v>
      </c>
      <c r="BQ55" s="17">
        <v>0.25270758122743692</v>
      </c>
      <c r="BR55" s="17">
        <v>19.829999999999998</v>
      </c>
      <c r="BS55" s="82">
        <v>0.10149551345962114</v>
      </c>
      <c r="BT55" s="82">
        <v>1.5799601196410769</v>
      </c>
      <c r="BU55" s="17">
        <v>15.56679764243615</v>
      </c>
      <c r="BV55" s="17">
        <v>25.3</v>
      </c>
      <c r="BW55" s="83">
        <v>610.52400000000011</v>
      </c>
      <c r="BX55" s="17">
        <v>8.5387491749999995</v>
      </c>
    </row>
    <row r="56" spans="1:76" ht="15.75" x14ac:dyDescent="0.25">
      <c r="A56" s="15" t="s">
        <v>295</v>
      </c>
      <c r="B56" s="15">
        <v>2019</v>
      </c>
      <c r="C56" s="15" t="s">
        <v>629</v>
      </c>
      <c r="D56" s="6">
        <v>18</v>
      </c>
      <c r="E56" s="4">
        <v>17</v>
      </c>
      <c r="F56" s="6" t="s">
        <v>192</v>
      </c>
      <c r="G56" s="6">
        <v>3</v>
      </c>
      <c r="H56" s="1">
        <v>2</v>
      </c>
      <c r="I56" s="5">
        <v>1</v>
      </c>
      <c r="J56" s="39" t="s">
        <v>441</v>
      </c>
      <c r="K56" s="6">
        <v>32108</v>
      </c>
      <c r="L56" s="6" t="s">
        <v>441</v>
      </c>
      <c r="M56" s="6" t="s">
        <v>582</v>
      </c>
      <c r="N56" s="6" t="s">
        <v>1</v>
      </c>
      <c r="O56" s="9">
        <v>43626</v>
      </c>
      <c r="P56" s="19">
        <v>43757</v>
      </c>
      <c r="Q56" s="6">
        <v>61</v>
      </c>
      <c r="R56" s="9">
        <v>43680</v>
      </c>
      <c r="S56" s="9">
        <v>43682</v>
      </c>
      <c r="T56" s="6">
        <v>54</v>
      </c>
      <c r="U56" s="6">
        <v>56</v>
      </c>
      <c r="V56" s="6">
        <v>263</v>
      </c>
      <c r="W56" s="6">
        <v>124</v>
      </c>
      <c r="X56" s="17">
        <v>23.486000000000001</v>
      </c>
      <c r="Y56" s="17">
        <v>20.783999999999999</v>
      </c>
      <c r="Z56" s="17">
        <v>1.8866666666666665</v>
      </c>
      <c r="AA56" s="17">
        <v>1.9433333333333334</v>
      </c>
      <c r="AB56" s="17">
        <v>103.89</v>
      </c>
      <c r="AC56" s="17">
        <v>99</v>
      </c>
      <c r="AD56" s="17">
        <v>92.83</v>
      </c>
      <c r="AE56" s="1">
        <v>9.3712107200000005</v>
      </c>
      <c r="AF56" s="1">
        <v>25.5</v>
      </c>
      <c r="AG56" s="1">
        <v>60.4</v>
      </c>
      <c r="AH56" s="1">
        <v>8.4</v>
      </c>
      <c r="AI56" s="1">
        <v>79</v>
      </c>
      <c r="AJ56" s="1">
        <v>162.63386665529552</v>
      </c>
      <c r="AK56" s="1" t="str">
        <f t="shared" si="0"/>
        <v>UIUC201918017</v>
      </c>
      <c r="AL56" s="1" t="s">
        <v>290</v>
      </c>
      <c r="AM56" s="1" t="s">
        <v>290</v>
      </c>
      <c r="AN56" s="1" t="s">
        <v>290</v>
      </c>
      <c r="AO56" s="1" t="s">
        <v>290</v>
      </c>
      <c r="AP56" s="1" t="s">
        <v>290</v>
      </c>
      <c r="AQ56" s="1" t="s">
        <v>290</v>
      </c>
      <c r="AR56" s="1" t="s">
        <v>290</v>
      </c>
      <c r="AS56" s="40">
        <v>8</v>
      </c>
      <c r="AT56" s="40">
        <v>9.1</v>
      </c>
      <c r="AU56" s="40">
        <v>3.4</v>
      </c>
      <c r="AV56" s="40">
        <v>72</v>
      </c>
      <c r="AW56" s="40">
        <v>1.2809999999999999</v>
      </c>
      <c r="AX56" s="40" t="s">
        <v>290</v>
      </c>
      <c r="AY56" s="40">
        <v>9.9700000000000006</v>
      </c>
      <c r="AZ56" s="70" t="s">
        <v>519</v>
      </c>
      <c r="BA56" s="71" t="s">
        <v>463</v>
      </c>
      <c r="BB56" s="72">
        <v>3.21</v>
      </c>
      <c r="BC56" s="73">
        <v>82</v>
      </c>
      <c r="BD56" s="72">
        <v>7</v>
      </c>
      <c r="BE56" s="73">
        <v>53</v>
      </c>
      <c r="BF56" s="73">
        <v>3405</v>
      </c>
      <c r="BG56" s="73">
        <v>805</v>
      </c>
      <c r="BH56" s="73">
        <v>165</v>
      </c>
      <c r="BI56" s="73">
        <v>23</v>
      </c>
      <c r="BJ56" s="73">
        <v>38</v>
      </c>
      <c r="BK56" s="73" t="s">
        <v>290</v>
      </c>
      <c r="BL56" s="73" t="s">
        <v>290</v>
      </c>
      <c r="BM56" s="73" t="s">
        <v>290</v>
      </c>
      <c r="BN56" s="73" t="s">
        <v>290</v>
      </c>
      <c r="BO56" s="73" t="s">
        <v>290</v>
      </c>
      <c r="BP56" s="73" t="s">
        <v>290</v>
      </c>
      <c r="BQ56" s="17">
        <v>0.23440724508864619</v>
      </c>
      <c r="BR56" s="17">
        <v>22.560000000000002</v>
      </c>
      <c r="BS56" s="82">
        <v>0.1564910536779324</v>
      </c>
      <c r="BT56" s="82">
        <v>2.4598041749502983</v>
      </c>
      <c r="BU56" s="17">
        <v>15.718497109826592</v>
      </c>
      <c r="BV56" s="17">
        <v>13.04</v>
      </c>
      <c r="BW56" s="83">
        <v>499.14000000000021</v>
      </c>
      <c r="BX56" s="17">
        <v>9.9887254500000004</v>
      </c>
    </row>
    <row r="57" spans="1:76" ht="15.75" x14ac:dyDescent="0.25">
      <c r="A57" s="15" t="s">
        <v>295</v>
      </c>
      <c r="B57" s="15">
        <v>2019</v>
      </c>
      <c r="C57" s="15" t="s">
        <v>629</v>
      </c>
      <c r="D57" s="6">
        <v>24</v>
      </c>
      <c r="E57" s="4">
        <v>9</v>
      </c>
      <c r="F57" s="6" t="s">
        <v>246</v>
      </c>
      <c r="G57" s="6">
        <v>4</v>
      </c>
      <c r="H57" s="1">
        <v>2</v>
      </c>
      <c r="I57" s="5">
        <v>1</v>
      </c>
      <c r="J57" s="39" t="s">
        <v>441</v>
      </c>
      <c r="K57" s="6">
        <v>42108</v>
      </c>
      <c r="L57" s="6" t="s">
        <v>441</v>
      </c>
      <c r="M57" s="6" t="s">
        <v>582</v>
      </c>
      <c r="N57" s="6" t="s">
        <v>1</v>
      </c>
      <c r="O57" s="9">
        <v>43626</v>
      </c>
      <c r="P57" s="19">
        <v>43757</v>
      </c>
      <c r="Q57" s="6">
        <v>62</v>
      </c>
      <c r="R57" s="9">
        <v>43681</v>
      </c>
      <c r="S57" s="9">
        <v>43682</v>
      </c>
      <c r="T57" s="6">
        <v>55</v>
      </c>
      <c r="U57" s="6">
        <v>56</v>
      </c>
      <c r="V57" s="6">
        <v>252</v>
      </c>
      <c r="W57" s="6">
        <v>123</v>
      </c>
      <c r="X57" s="17">
        <v>21.981999999999996</v>
      </c>
      <c r="Y57" s="17">
        <v>19.8</v>
      </c>
      <c r="Z57" s="17">
        <v>1.9033333333333333</v>
      </c>
      <c r="AA57" s="17">
        <v>1.9533333333333334</v>
      </c>
      <c r="AB57" s="17">
        <v>91.776666666666671</v>
      </c>
      <c r="AC57" s="17">
        <v>99.33</v>
      </c>
      <c r="AD57" s="17">
        <v>89.67</v>
      </c>
      <c r="AE57" s="1">
        <v>7.2710797600000001</v>
      </c>
      <c r="AF57" s="1">
        <v>24.8</v>
      </c>
      <c r="AG57" s="1">
        <v>59.9</v>
      </c>
      <c r="AH57" s="1">
        <v>8.1999999999999993</v>
      </c>
      <c r="AI57" s="1">
        <v>25</v>
      </c>
      <c r="AJ57" s="1">
        <v>127.37252568775762</v>
      </c>
      <c r="AK57" s="1" t="str">
        <f t="shared" si="0"/>
        <v>UIUC201924009</v>
      </c>
      <c r="AL57" s="1" t="s">
        <v>290</v>
      </c>
      <c r="AM57" s="1" t="s">
        <v>290</v>
      </c>
      <c r="AN57" s="1" t="s">
        <v>290</v>
      </c>
      <c r="AO57" s="1" t="s">
        <v>290</v>
      </c>
      <c r="AP57" s="1" t="s">
        <v>290</v>
      </c>
      <c r="AQ57" s="1" t="s">
        <v>290</v>
      </c>
      <c r="AR57" s="1" t="s">
        <v>290</v>
      </c>
      <c r="AS57" s="40">
        <v>8.1999999999999993</v>
      </c>
      <c r="AT57" s="40">
        <v>7.9</v>
      </c>
      <c r="AU57" s="40">
        <v>3.2</v>
      </c>
      <c r="AV57" s="40">
        <v>73.2</v>
      </c>
      <c r="AW57" s="40">
        <v>1.266</v>
      </c>
      <c r="AX57" s="40">
        <v>60.1</v>
      </c>
      <c r="AY57" s="40">
        <v>10.01</v>
      </c>
      <c r="AZ57" s="70" t="s">
        <v>546</v>
      </c>
      <c r="BA57" s="71" t="s">
        <v>445</v>
      </c>
      <c r="BB57" s="72">
        <v>4.53</v>
      </c>
      <c r="BC57" s="73">
        <v>95</v>
      </c>
      <c r="BD57" s="72">
        <v>8</v>
      </c>
      <c r="BE57" s="73">
        <v>67</v>
      </c>
      <c r="BF57" s="73">
        <v>3708</v>
      </c>
      <c r="BG57" s="73">
        <v>788</v>
      </c>
      <c r="BH57" s="73">
        <v>165</v>
      </c>
      <c r="BI57" s="73">
        <v>20</v>
      </c>
      <c r="BJ57" s="73">
        <v>48</v>
      </c>
      <c r="BK57" s="73" t="s">
        <v>290</v>
      </c>
      <c r="BL57" s="73" t="s">
        <v>290</v>
      </c>
      <c r="BM57" s="73" t="s">
        <v>290</v>
      </c>
      <c r="BN57" s="73" t="s">
        <v>290</v>
      </c>
      <c r="BO57" s="73" t="s">
        <v>290</v>
      </c>
      <c r="BP57" s="73" t="s">
        <v>290</v>
      </c>
      <c r="BQ57" s="17">
        <v>0.25677980929052574</v>
      </c>
      <c r="BR57" s="17">
        <v>22.740000000000002</v>
      </c>
      <c r="BS57" s="82">
        <v>0.10774875373878365</v>
      </c>
      <c r="BT57" s="82">
        <v>1.6963609172482554</v>
      </c>
      <c r="BU57" s="17">
        <v>15.743670886075952</v>
      </c>
      <c r="BV57" s="17">
        <v>24.810000000000002</v>
      </c>
      <c r="BW57" s="83">
        <v>682.59600000000023</v>
      </c>
      <c r="BX57" s="17">
        <v>6.9813672499999981</v>
      </c>
    </row>
    <row r="58" spans="1:76" ht="15.75" x14ac:dyDescent="0.25">
      <c r="A58" s="15" t="s">
        <v>295</v>
      </c>
      <c r="B58" s="15">
        <v>2019</v>
      </c>
      <c r="C58" s="15" t="s">
        <v>629</v>
      </c>
      <c r="D58" s="6">
        <v>5</v>
      </c>
      <c r="E58" s="4">
        <v>17</v>
      </c>
      <c r="F58" s="6" t="s">
        <v>102</v>
      </c>
      <c r="G58" s="6">
        <v>1</v>
      </c>
      <c r="H58" s="1">
        <v>3</v>
      </c>
      <c r="I58" s="7">
        <v>1</v>
      </c>
      <c r="J58" s="39" t="s">
        <v>441</v>
      </c>
      <c r="K58" s="6">
        <v>13108</v>
      </c>
      <c r="L58" s="6" t="s">
        <v>441</v>
      </c>
      <c r="M58" s="6" t="s">
        <v>582</v>
      </c>
      <c r="N58" s="6" t="s">
        <v>1</v>
      </c>
      <c r="O58" s="9">
        <v>43626</v>
      </c>
      <c r="P58" s="19">
        <v>43757</v>
      </c>
      <c r="Q58" s="6">
        <v>66</v>
      </c>
      <c r="R58" s="9">
        <v>43680</v>
      </c>
      <c r="S58" s="9">
        <v>43681</v>
      </c>
      <c r="T58" s="6">
        <v>54</v>
      </c>
      <c r="U58" s="6">
        <v>55</v>
      </c>
      <c r="V58" s="6">
        <v>293</v>
      </c>
      <c r="W58" s="6">
        <v>134</v>
      </c>
      <c r="X58" s="17">
        <v>26.040000000000003</v>
      </c>
      <c r="Y58" s="17">
        <v>23.419999999999998</v>
      </c>
      <c r="Z58" s="17">
        <v>1.8766666666666667</v>
      </c>
      <c r="AA58" s="17">
        <v>1.9266666666666665</v>
      </c>
      <c r="AB58" s="17">
        <v>98.83</v>
      </c>
      <c r="AC58" s="17">
        <v>120.33</v>
      </c>
      <c r="AD58" s="17">
        <v>106.67</v>
      </c>
      <c r="AE58" s="1">
        <v>10.75466632</v>
      </c>
      <c r="AF58" s="1">
        <v>26.4</v>
      </c>
      <c r="AG58" s="1">
        <v>62.5</v>
      </c>
      <c r="AH58" s="1">
        <v>8.5</v>
      </c>
      <c r="AI58" s="1">
        <v>92</v>
      </c>
      <c r="AJ58" s="1">
        <v>184.38847223505093</v>
      </c>
      <c r="AK58" s="1" t="str">
        <f t="shared" si="0"/>
        <v>UIUC20195017</v>
      </c>
      <c r="AL58" s="1" t="s">
        <v>290</v>
      </c>
      <c r="AM58" s="1" t="s">
        <v>290</v>
      </c>
      <c r="AN58" s="1" t="s">
        <v>290</v>
      </c>
      <c r="AO58" s="1" t="s">
        <v>290</v>
      </c>
      <c r="AP58" s="1" t="s">
        <v>290</v>
      </c>
      <c r="AQ58" s="1" t="s">
        <v>290</v>
      </c>
      <c r="AR58" s="1" t="s">
        <v>290</v>
      </c>
      <c r="AS58" s="40">
        <v>8.1999999999999993</v>
      </c>
      <c r="AT58" s="40">
        <v>8.6999999999999993</v>
      </c>
      <c r="AU58" s="40">
        <v>3.5</v>
      </c>
      <c r="AV58" s="40">
        <v>72.099999999999994</v>
      </c>
      <c r="AW58" s="40">
        <v>1.27</v>
      </c>
      <c r="AX58" s="40">
        <v>59.2</v>
      </c>
      <c r="AY58" s="40">
        <v>9.9600000000000009</v>
      </c>
      <c r="AZ58" s="70" t="s">
        <v>465</v>
      </c>
      <c r="BA58" s="71" t="s">
        <v>445</v>
      </c>
      <c r="BB58" s="72">
        <v>3.92</v>
      </c>
      <c r="BC58" s="73">
        <v>89</v>
      </c>
      <c r="BD58" s="72">
        <v>10</v>
      </c>
      <c r="BE58" s="73">
        <v>65</v>
      </c>
      <c r="BF58" s="73">
        <v>3152</v>
      </c>
      <c r="BG58" s="73">
        <v>649</v>
      </c>
      <c r="BH58" s="73">
        <v>217</v>
      </c>
      <c r="BI58" s="73">
        <v>23</v>
      </c>
      <c r="BJ58" s="73">
        <v>41</v>
      </c>
      <c r="BK58" s="73" t="s">
        <v>290</v>
      </c>
      <c r="BL58" s="73" t="s">
        <v>290</v>
      </c>
      <c r="BM58" s="73" t="s">
        <v>290</v>
      </c>
      <c r="BN58" s="73" t="s">
        <v>290</v>
      </c>
      <c r="BO58" s="73" t="s">
        <v>290</v>
      </c>
      <c r="BP58" s="73" t="s">
        <v>290</v>
      </c>
      <c r="BQ58" s="17">
        <v>0.24256823485922674</v>
      </c>
      <c r="BR58" s="17">
        <v>22.42</v>
      </c>
      <c r="BS58" s="82">
        <v>8.4586653386454158E-2</v>
      </c>
      <c r="BT58" s="82">
        <v>1.2567609561752986</v>
      </c>
      <c r="BU58" s="17">
        <v>14.857674418604653</v>
      </c>
      <c r="BV58" s="17">
        <v>23.844999999999999</v>
      </c>
      <c r="BW58" s="83">
        <v>538.45200000000023</v>
      </c>
      <c r="BX58" s="17">
        <v>18.527474624999996</v>
      </c>
    </row>
    <row r="59" spans="1:76" ht="15.75" x14ac:dyDescent="0.25">
      <c r="A59" s="15" t="s">
        <v>295</v>
      </c>
      <c r="B59" s="15">
        <v>2019</v>
      </c>
      <c r="C59" s="15" t="s">
        <v>629</v>
      </c>
      <c r="D59" s="6">
        <v>9</v>
      </c>
      <c r="E59" s="4">
        <v>25</v>
      </c>
      <c r="F59" s="6" t="s">
        <v>156</v>
      </c>
      <c r="G59" s="6">
        <v>2</v>
      </c>
      <c r="H59" s="1">
        <v>3</v>
      </c>
      <c r="I59" s="3">
        <v>1</v>
      </c>
      <c r="J59" s="39" t="s">
        <v>441</v>
      </c>
      <c r="K59" s="6">
        <v>23108</v>
      </c>
      <c r="L59" s="6" t="s">
        <v>441</v>
      </c>
      <c r="M59" s="6" t="s">
        <v>582</v>
      </c>
      <c r="N59" s="6" t="s">
        <v>1</v>
      </c>
      <c r="O59" s="9">
        <v>43626</v>
      </c>
      <c r="P59" s="19">
        <v>43757</v>
      </c>
      <c r="Q59" s="6">
        <v>63</v>
      </c>
      <c r="R59" s="9">
        <v>43682</v>
      </c>
      <c r="S59" s="9">
        <v>43683</v>
      </c>
      <c r="T59" s="6">
        <v>56</v>
      </c>
      <c r="U59" s="6">
        <v>57</v>
      </c>
      <c r="V59" s="6">
        <v>276</v>
      </c>
      <c r="W59" s="6">
        <v>121</v>
      </c>
      <c r="X59" s="17">
        <v>24.14</v>
      </c>
      <c r="Y59" s="17">
        <v>21.68</v>
      </c>
      <c r="Z59" s="17">
        <v>1.8633333333333335</v>
      </c>
      <c r="AA59" s="17">
        <v>1.93</v>
      </c>
      <c r="AB59" s="17">
        <v>103.82333333333334</v>
      </c>
      <c r="AC59" s="17">
        <v>107.83</v>
      </c>
      <c r="AD59" s="17">
        <v>100.5</v>
      </c>
      <c r="AE59" s="1">
        <v>10.790953679999999</v>
      </c>
      <c r="AF59" s="1">
        <v>26.4</v>
      </c>
      <c r="AG59" s="1">
        <v>62.3</v>
      </c>
      <c r="AH59" s="1">
        <v>8.3000000000000007</v>
      </c>
      <c r="AI59" s="1">
        <v>136</v>
      </c>
      <c r="AJ59" s="1">
        <v>185.01061807135645</v>
      </c>
      <c r="AK59" s="1" t="str">
        <f t="shared" si="0"/>
        <v>UIUC20199025</v>
      </c>
      <c r="AL59" s="1" t="s">
        <v>290</v>
      </c>
      <c r="AM59" s="1" t="s">
        <v>290</v>
      </c>
      <c r="AN59" s="1" t="s">
        <v>290</v>
      </c>
      <c r="AO59" s="1" t="s">
        <v>290</v>
      </c>
      <c r="AP59" s="1" t="s">
        <v>290</v>
      </c>
      <c r="AQ59" s="1" t="s">
        <v>290</v>
      </c>
      <c r="AR59" s="1" t="s">
        <v>290</v>
      </c>
      <c r="AS59" s="40">
        <v>8.1999999999999993</v>
      </c>
      <c r="AT59" s="40">
        <v>8.3000000000000007</v>
      </c>
      <c r="AU59" s="40">
        <v>3.5</v>
      </c>
      <c r="AV59" s="40">
        <v>72.8</v>
      </c>
      <c r="AW59" s="40">
        <v>1.2689999999999999</v>
      </c>
      <c r="AX59" s="40" t="s">
        <v>290</v>
      </c>
      <c r="AY59" s="40">
        <v>10.07</v>
      </c>
      <c r="AZ59" s="70" t="s">
        <v>485</v>
      </c>
      <c r="BA59" s="71" t="s">
        <v>447</v>
      </c>
      <c r="BB59" s="72">
        <v>4.17</v>
      </c>
      <c r="BC59" s="73">
        <v>92</v>
      </c>
      <c r="BD59" s="72">
        <v>9</v>
      </c>
      <c r="BE59" s="73">
        <v>36</v>
      </c>
      <c r="BF59" s="73">
        <v>3527</v>
      </c>
      <c r="BG59" s="73">
        <v>719</v>
      </c>
      <c r="BH59" s="73">
        <v>187</v>
      </c>
      <c r="BI59" s="73">
        <v>21</v>
      </c>
      <c r="BJ59" s="73">
        <v>21</v>
      </c>
      <c r="BK59" s="73" t="s">
        <v>290</v>
      </c>
      <c r="BL59" s="73" t="s">
        <v>290</v>
      </c>
      <c r="BM59" s="73" t="s">
        <v>290</v>
      </c>
      <c r="BN59" s="73" t="s">
        <v>290</v>
      </c>
      <c r="BO59" s="73" t="s">
        <v>290</v>
      </c>
      <c r="BP59" s="73" t="s">
        <v>290</v>
      </c>
      <c r="BQ59" s="17">
        <v>0.24688927588904874</v>
      </c>
      <c r="BR59" s="17">
        <v>22.87</v>
      </c>
      <c r="BS59" s="82">
        <v>5.8701492537313438E-2</v>
      </c>
      <c r="BT59" s="82">
        <v>0.97221393034825876</v>
      </c>
      <c r="BU59" s="17">
        <v>16.561996779388082</v>
      </c>
      <c r="BV59" s="17">
        <v>23.044999999999998</v>
      </c>
      <c r="BW59" s="83">
        <v>528.62400000000025</v>
      </c>
      <c r="BX59" s="17">
        <v>10.096131100000001</v>
      </c>
    </row>
    <row r="60" spans="1:76" ht="15.75" x14ac:dyDescent="0.25">
      <c r="A60" s="15" t="s">
        <v>295</v>
      </c>
      <c r="B60" s="15">
        <v>2019</v>
      </c>
      <c r="C60" s="15" t="s">
        <v>629</v>
      </c>
      <c r="D60" s="6">
        <v>13</v>
      </c>
      <c r="E60" s="4">
        <v>17</v>
      </c>
      <c r="F60" s="6" t="s">
        <v>210</v>
      </c>
      <c r="G60" s="6">
        <v>3</v>
      </c>
      <c r="H60" s="1">
        <v>3</v>
      </c>
      <c r="I60" s="5">
        <v>1</v>
      </c>
      <c r="J60" s="39" t="s">
        <v>441</v>
      </c>
      <c r="K60" s="6">
        <v>33108</v>
      </c>
      <c r="L60" s="6" t="s">
        <v>441</v>
      </c>
      <c r="M60" s="6" t="s">
        <v>582</v>
      </c>
      <c r="N60" s="6" t="s">
        <v>1</v>
      </c>
      <c r="O60" s="9">
        <v>43626</v>
      </c>
      <c r="P60" s="19">
        <v>43757</v>
      </c>
      <c r="Q60" s="6">
        <v>65</v>
      </c>
      <c r="R60" s="9">
        <v>43681</v>
      </c>
      <c r="S60" s="9">
        <v>43682</v>
      </c>
      <c r="T60" s="6">
        <v>55</v>
      </c>
      <c r="U60" s="6">
        <v>56</v>
      </c>
      <c r="V60" s="6">
        <v>283</v>
      </c>
      <c r="W60" s="6">
        <v>147</v>
      </c>
      <c r="X60" s="17">
        <v>25.915999999999997</v>
      </c>
      <c r="Y60" s="17">
        <v>22.748000000000005</v>
      </c>
      <c r="Z60" s="17">
        <v>1.88</v>
      </c>
      <c r="AA60" s="17">
        <v>1.9433333333333334</v>
      </c>
      <c r="AB60" s="17">
        <v>110.74</v>
      </c>
      <c r="AC60" s="17">
        <v>116</v>
      </c>
      <c r="AD60" s="17">
        <v>104.17</v>
      </c>
      <c r="AE60" s="1">
        <v>9.8746978399999996</v>
      </c>
      <c r="AF60" s="1">
        <v>25.2</v>
      </c>
      <c r="AG60" s="1">
        <v>62.5</v>
      </c>
      <c r="AH60" s="1">
        <v>8.1</v>
      </c>
      <c r="AI60" s="1">
        <v>84</v>
      </c>
      <c r="AJ60" s="1">
        <v>172.06178519982626</v>
      </c>
      <c r="AK60" s="1" t="str">
        <f t="shared" si="0"/>
        <v>UIUC201913017</v>
      </c>
      <c r="AL60" s="1" t="s">
        <v>290</v>
      </c>
      <c r="AM60" s="1" t="s">
        <v>290</v>
      </c>
      <c r="AN60" s="1" t="s">
        <v>290</v>
      </c>
      <c r="AO60" s="1" t="s">
        <v>290</v>
      </c>
      <c r="AP60" s="1" t="s">
        <v>290</v>
      </c>
      <c r="AQ60" s="1" t="s">
        <v>290</v>
      </c>
      <c r="AR60" s="1" t="s">
        <v>290</v>
      </c>
      <c r="AS60" s="40">
        <v>8.6</v>
      </c>
      <c r="AT60" s="40">
        <v>7.4</v>
      </c>
      <c r="AU60" s="40">
        <v>3</v>
      </c>
      <c r="AV60" s="40">
        <v>74</v>
      </c>
      <c r="AW60" s="40">
        <v>1.2569999999999999</v>
      </c>
      <c r="AX60" s="40">
        <v>58.9</v>
      </c>
      <c r="AY60" s="40">
        <v>10.119999999999999</v>
      </c>
      <c r="AZ60" s="70" t="s">
        <v>499</v>
      </c>
      <c r="BA60" s="71" t="s">
        <v>458</v>
      </c>
      <c r="BB60" s="72">
        <v>2.77</v>
      </c>
      <c r="BC60" s="73">
        <v>75</v>
      </c>
      <c r="BD60" s="72">
        <v>8</v>
      </c>
      <c r="BE60" s="73">
        <v>23</v>
      </c>
      <c r="BF60" s="73">
        <v>2524</v>
      </c>
      <c r="BG60" s="73">
        <v>561</v>
      </c>
      <c r="BH60" s="73">
        <v>141</v>
      </c>
      <c r="BI60" s="73">
        <v>24</v>
      </c>
      <c r="BJ60" s="73">
        <v>11</v>
      </c>
      <c r="BK60" s="73" t="s">
        <v>290</v>
      </c>
      <c r="BL60" s="73" t="s">
        <v>290</v>
      </c>
      <c r="BM60" s="73" t="s">
        <v>290</v>
      </c>
      <c r="BN60" s="73" t="s">
        <v>290</v>
      </c>
      <c r="BO60" s="73" t="s">
        <v>290</v>
      </c>
      <c r="BP60" s="73" t="s">
        <v>290</v>
      </c>
      <c r="BQ60" s="17">
        <v>0.24836114421930866</v>
      </c>
      <c r="BR60" s="17">
        <v>22.79</v>
      </c>
      <c r="BS60" s="82">
        <v>9.3598802395209582E-2</v>
      </c>
      <c r="BT60" s="82">
        <v>1.4022215568862273</v>
      </c>
      <c r="BU60" s="17">
        <v>14.98119122257053</v>
      </c>
      <c r="BV60" s="17">
        <v>16.265000000000001</v>
      </c>
      <c r="BW60" s="83">
        <v>476.2080000000002</v>
      </c>
      <c r="BX60" s="17">
        <v>19.440422649999995</v>
      </c>
    </row>
    <row r="61" spans="1:76" ht="15.75" x14ac:dyDescent="0.25">
      <c r="A61" s="15" t="s">
        <v>295</v>
      </c>
      <c r="B61" s="15">
        <v>2019</v>
      </c>
      <c r="C61" s="15" t="s">
        <v>629</v>
      </c>
      <c r="D61" s="6">
        <v>19</v>
      </c>
      <c r="E61" s="4">
        <v>5</v>
      </c>
      <c r="F61" s="6" t="s">
        <v>264</v>
      </c>
      <c r="G61" s="6">
        <v>4</v>
      </c>
      <c r="H61" s="1">
        <v>3</v>
      </c>
      <c r="I61" s="5">
        <v>1</v>
      </c>
      <c r="J61" s="39" t="s">
        <v>441</v>
      </c>
      <c r="K61" s="6">
        <v>43108</v>
      </c>
      <c r="L61" s="6" t="s">
        <v>441</v>
      </c>
      <c r="M61" s="6" t="s">
        <v>582</v>
      </c>
      <c r="N61" s="6" t="s">
        <v>1</v>
      </c>
      <c r="O61" s="9">
        <v>43626</v>
      </c>
      <c r="P61" s="19">
        <v>43757</v>
      </c>
      <c r="Q61" s="6">
        <v>53</v>
      </c>
      <c r="R61" s="9">
        <v>43681</v>
      </c>
      <c r="S61" s="9">
        <v>43682</v>
      </c>
      <c r="T61" s="6">
        <v>55</v>
      </c>
      <c r="U61" s="6">
        <v>56</v>
      </c>
      <c r="V61" s="6">
        <v>274</v>
      </c>
      <c r="W61" s="6">
        <v>112</v>
      </c>
      <c r="X61" s="17">
        <v>24.667999999999999</v>
      </c>
      <c r="Y61" s="17">
        <v>21.984000000000002</v>
      </c>
      <c r="Z61" s="17">
        <v>1.87</v>
      </c>
      <c r="AA61" s="17">
        <v>1.93</v>
      </c>
      <c r="AB61" s="17">
        <v>104.90666666666667</v>
      </c>
      <c r="AC61" s="17">
        <v>115</v>
      </c>
      <c r="AD61" s="17">
        <v>103</v>
      </c>
      <c r="AE61" s="1">
        <v>10.314682079999999</v>
      </c>
      <c r="AF61" s="1">
        <v>26.5</v>
      </c>
      <c r="AG61" s="1">
        <v>61.9</v>
      </c>
      <c r="AH61" s="1">
        <v>8</v>
      </c>
      <c r="AI61" s="1">
        <v>19</v>
      </c>
      <c r="AJ61" s="1">
        <v>176.60467549977866</v>
      </c>
      <c r="AK61" s="1" t="str">
        <f t="shared" si="0"/>
        <v>UIUC201919005</v>
      </c>
      <c r="AL61" s="1" t="s">
        <v>290</v>
      </c>
      <c r="AM61" s="1" t="s">
        <v>290</v>
      </c>
      <c r="AN61" s="1" t="s">
        <v>290</v>
      </c>
      <c r="AO61" s="1" t="s">
        <v>290</v>
      </c>
      <c r="AP61" s="1" t="s">
        <v>290</v>
      </c>
      <c r="AQ61" s="1" t="s">
        <v>290</v>
      </c>
      <c r="AR61" s="1" t="s">
        <v>290</v>
      </c>
      <c r="AS61" s="40">
        <v>8</v>
      </c>
      <c r="AT61" s="40">
        <v>8.1999999999999993</v>
      </c>
      <c r="AU61" s="40">
        <v>4.8</v>
      </c>
      <c r="AV61" s="40">
        <v>70.400000000000006</v>
      </c>
      <c r="AW61" s="40">
        <v>1.1359999999999999</v>
      </c>
      <c r="AX61" s="40" t="s">
        <v>290</v>
      </c>
      <c r="AY61" s="40">
        <v>9.61</v>
      </c>
      <c r="AZ61" s="70" t="s">
        <v>290</v>
      </c>
      <c r="BA61" s="70" t="s">
        <v>290</v>
      </c>
      <c r="BB61" s="70" t="s">
        <v>290</v>
      </c>
      <c r="BC61" s="70" t="s">
        <v>290</v>
      </c>
      <c r="BD61" s="70" t="s">
        <v>290</v>
      </c>
      <c r="BE61" s="70" t="s">
        <v>290</v>
      </c>
      <c r="BF61" s="70" t="s">
        <v>290</v>
      </c>
      <c r="BG61" s="70" t="s">
        <v>290</v>
      </c>
      <c r="BH61" s="70" t="s">
        <v>290</v>
      </c>
      <c r="BI61" s="70" t="s">
        <v>290</v>
      </c>
      <c r="BJ61" s="70" t="s">
        <v>290</v>
      </c>
      <c r="BK61" s="73" t="s">
        <v>290</v>
      </c>
      <c r="BL61" s="73" t="s">
        <v>290</v>
      </c>
      <c r="BM61" s="73" t="s">
        <v>290</v>
      </c>
      <c r="BN61" s="73" t="s">
        <v>290</v>
      </c>
      <c r="BO61" s="73" t="s">
        <v>290</v>
      </c>
      <c r="BP61" s="73" t="s">
        <v>290</v>
      </c>
      <c r="BQ61" s="17">
        <v>0.24246824214037332</v>
      </c>
      <c r="BR61" s="17">
        <v>18.010000000000002</v>
      </c>
      <c r="BS61" s="82">
        <v>8.9515453639082754E-2</v>
      </c>
      <c r="BT61" s="82">
        <v>1.4435812562313064</v>
      </c>
      <c r="BU61" s="17">
        <v>16.126614987080107</v>
      </c>
      <c r="BV61" s="17">
        <v>17.21</v>
      </c>
      <c r="BW61" s="83">
        <v>617.07600000000014</v>
      </c>
      <c r="BX61" s="17">
        <v>12.351649749999996</v>
      </c>
    </row>
    <row r="62" spans="1:76" ht="15.75" x14ac:dyDescent="0.25">
      <c r="A62" s="15" t="s">
        <v>295</v>
      </c>
      <c r="B62" s="15">
        <v>2019</v>
      </c>
      <c r="C62" s="15" t="s">
        <v>629</v>
      </c>
      <c r="D62" s="6">
        <v>3</v>
      </c>
      <c r="E62" s="4">
        <v>17</v>
      </c>
      <c r="F62" s="6" t="s">
        <v>75</v>
      </c>
      <c r="G62" s="6">
        <v>1</v>
      </c>
      <c r="H62" s="1">
        <v>1</v>
      </c>
      <c r="I62" s="7">
        <v>2</v>
      </c>
      <c r="J62" s="39" t="s">
        <v>441</v>
      </c>
      <c r="K62" s="6">
        <v>11208</v>
      </c>
      <c r="L62" s="6" t="s">
        <v>441</v>
      </c>
      <c r="M62" s="6" t="s">
        <v>582</v>
      </c>
      <c r="N62" s="6" t="s">
        <v>1</v>
      </c>
      <c r="O62" s="9">
        <v>43626</v>
      </c>
      <c r="P62" s="19">
        <v>43757</v>
      </c>
      <c r="Q62" s="6">
        <v>60</v>
      </c>
      <c r="R62" s="9">
        <v>43681</v>
      </c>
      <c r="S62" s="9">
        <v>43682</v>
      </c>
      <c r="T62" s="6">
        <v>55</v>
      </c>
      <c r="U62" s="6">
        <v>56</v>
      </c>
      <c r="V62" s="6">
        <v>296</v>
      </c>
      <c r="W62" s="6">
        <v>135</v>
      </c>
      <c r="X62" s="17">
        <v>24.84</v>
      </c>
      <c r="Y62" s="17">
        <v>22.660000000000004</v>
      </c>
      <c r="Z62" s="17">
        <v>1.88</v>
      </c>
      <c r="AA62" s="17">
        <v>1.94</v>
      </c>
      <c r="AB62" s="17">
        <v>94.88</v>
      </c>
      <c r="AC62" s="17">
        <v>114.83</v>
      </c>
      <c r="AD62" s="17">
        <v>110.33</v>
      </c>
      <c r="AE62" s="1">
        <v>6.5952276799999998</v>
      </c>
      <c r="AF62" s="1">
        <v>23.9</v>
      </c>
      <c r="AG62" s="1">
        <v>60.2</v>
      </c>
      <c r="AH62" s="1">
        <v>8.3000000000000007</v>
      </c>
      <c r="AI62" s="1">
        <v>94</v>
      </c>
      <c r="AJ62" s="1">
        <v>116.91586871553143</v>
      </c>
      <c r="AK62" s="1" t="str">
        <f t="shared" si="0"/>
        <v>UIUC20193017</v>
      </c>
      <c r="AL62" s="1" t="s">
        <v>290</v>
      </c>
      <c r="AM62" s="1" t="s">
        <v>290</v>
      </c>
      <c r="AN62" s="1" t="s">
        <v>290</v>
      </c>
      <c r="AO62" s="1" t="s">
        <v>290</v>
      </c>
      <c r="AP62" s="1" t="s">
        <v>290</v>
      </c>
      <c r="AQ62" s="1" t="s">
        <v>290</v>
      </c>
      <c r="AR62" s="1" t="s">
        <v>290</v>
      </c>
      <c r="AS62" s="40">
        <v>8.4</v>
      </c>
      <c r="AT62" s="40">
        <v>8</v>
      </c>
      <c r="AU62" s="40">
        <v>3.3</v>
      </c>
      <c r="AV62" s="40">
        <v>72.8</v>
      </c>
      <c r="AW62" s="40">
        <v>1.234</v>
      </c>
      <c r="AX62" s="40" t="s">
        <v>290</v>
      </c>
      <c r="AY62" s="40">
        <v>9.94</v>
      </c>
      <c r="AZ62" s="70" t="s">
        <v>290</v>
      </c>
      <c r="BA62" s="70" t="s">
        <v>290</v>
      </c>
      <c r="BB62" s="70" t="s">
        <v>290</v>
      </c>
      <c r="BC62" s="70" t="s">
        <v>290</v>
      </c>
      <c r="BD62" s="70" t="s">
        <v>290</v>
      </c>
      <c r="BE62" s="70" t="s">
        <v>290</v>
      </c>
      <c r="BF62" s="70" t="s">
        <v>290</v>
      </c>
      <c r="BG62" s="70" t="s">
        <v>290</v>
      </c>
      <c r="BH62" s="70" t="s">
        <v>290</v>
      </c>
      <c r="BI62" s="70" t="s">
        <v>290</v>
      </c>
      <c r="BJ62" s="70" t="s">
        <v>290</v>
      </c>
      <c r="BK62" s="73" t="s">
        <v>290</v>
      </c>
      <c r="BL62" s="73" t="s">
        <v>290</v>
      </c>
      <c r="BM62" s="73" t="s">
        <v>290</v>
      </c>
      <c r="BN62" s="73" t="s">
        <v>290</v>
      </c>
      <c r="BO62" s="73" t="s">
        <v>290</v>
      </c>
      <c r="BP62" s="73" t="s">
        <v>290</v>
      </c>
      <c r="BQ62" s="70" t="s">
        <v>290</v>
      </c>
      <c r="BR62" s="70" t="s">
        <v>290</v>
      </c>
      <c r="BS62" s="70" t="s">
        <v>290</v>
      </c>
      <c r="BT62" s="70" t="s">
        <v>290</v>
      </c>
      <c r="BU62" s="70" t="s">
        <v>290</v>
      </c>
      <c r="BV62" s="70" t="s">
        <v>290</v>
      </c>
      <c r="BW62" s="70" t="s">
        <v>290</v>
      </c>
      <c r="BX62" s="70" t="s">
        <v>290</v>
      </c>
    </row>
    <row r="63" spans="1:76" ht="15.75" x14ac:dyDescent="0.25">
      <c r="A63" s="15" t="s">
        <v>295</v>
      </c>
      <c r="B63" s="15">
        <v>2019</v>
      </c>
      <c r="C63" s="15" t="s">
        <v>629</v>
      </c>
      <c r="D63" s="6">
        <v>11</v>
      </c>
      <c r="E63" s="4">
        <v>13</v>
      </c>
      <c r="F63" s="6" t="s">
        <v>129</v>
      </c>
      <c r="G63" s="6">
        <v>2</v>
      </c>
      <c r="H63" s="1">
        <v>1</v>
      </c>
      <c r="I63" s="3">
        <v>2</v>
      </c>
      <c r="J63" s="39" t="s">
        <v>441</v>
      </c>
      <c r="K63" s="6">
        <v>21208</v>
      </c>
      <c r="L63" s="6" t="s">
        <v>441</v>
      </c>
      <c r="M63" s="6" t="s">
        <v>582</v>
      </c>
      <c r="N63" s="6" t="s">
        <v>1</v>
      </c>
      <c r="O63" s="9">
        <v>43626</v>
      </c>
      <c r="P63" s="19">
        <v>43757</v>
      </c>
      <c r="Q63" s="6">
        <v>65</v>
      </c>
      <c r="R63" s="9">
        <v>43681</v>
      </c>
      <c r="S63" s="9">
        <v>43683</v>
      </c>
      <c r="T63" s="6">
        <v>55</v>
      </c>
      <c r="U63" s="6">
        <v>57</v>
      </c>
      <c r="V63" s="6">
        <v>267</v>
      </c>
      <c r="W63" s="6">
        <v>127</v>
      </c>
      <c r="X63" s="17">
        <v>21.04</v>
      </c>
      <c r="Y63" s="17">
        <v>18.899999999999999</v>
      </c>
      <c r="Z63" s="17">
        <v>1.9133333333333333</v>
      </c>
      <c r="AA63" s="17">
        <v>1.9566666666666666</v>
      </c>
      <c r="AB63" s="17">
        <v>105.23</v>
      </c>
      <c r="AC63" s="17">
        <v>102.17</v>
      </c>
      <c r="AD63" s="17">
        <v>96.67</v>
      </c>
      <c r="AE63" s="1">
        <v>5.0076556799999992</v>
      </c>
      <c r="AF63" s="1">
        <v>24.8</v>
      </c>
      <c r="AG63" s="1">
        <v>57.7</v>
      </c>
      <c r="AH63" s="1">
        <v>8.4</v>
      </c>
      <c r="AI63" s="1">
        <v>59</v>
      </c>
      <c r="AJ63" s="1">
        <v>87.722562919079465</v>
      </c>
      <c r="AK63" s="1" t="str">
        <f t="shared" si="0"/>
        <v>UIUC201911013</v>
      </c>
      <c r="AL63" s="1" t="s">
        <v>290</v>
      </c>
      <c r="AM63" s="1" t="s">
        <v>290</v>
      </c>
      <c r="AN63" s="1" t="s">
        <v>290</v>
      </c>
      <c r="AO63" s="1" t="s">
        <v>290</v>
      </c>
      <c r="AP63" s="1" t="s">
        <v>290</v>
      </c>
      <c r="AQ63" s="1" t="s">
        <v>290</v>
      </c>
      <c r="AR63" s="1" t="s">
        <v>290</v>
      </c>
      <c r="AS63" s="40">
        <v>7.9</v>
      </c>
      <c r="AT63" s="40">
        <v>10</v>
      </c>
      <c r="AU63" s="40">
        <v>4.3</v>
      </c>
      <c r="AV63" s="40">
        <v>69.400000000000006</v>
      </c>
      <c r="AW63" s="40">
        <v>1.157</v>
      </c>
      <c r="AX63" s="40" t="s">
        <v>290</v>
      </c>
      <c r="AY63" s="40">
        <v>9.49</v>
      </c>
      <c r="AZ63" s="70" t="s">
        <v>290</v>
      </c>
      <c r="BA63" s="70" t="s">
        <v>290</v>
      </c>
      <c r="BB63" s="70" t="s">
        <v>290</v>
      </c>
      <c r="BC63" s="70" t="s">
        <v>290</v>
      </c>
      <c r="BD63" s="70" t="s">
        <v>290</v>
      </c>
      <c r="BE63" s="70" t="s">
        <v>290</v>
      </c>
      <c r="BF63" s="70" t="s">
        <v>290</v>
      </c>
      <c r="BG63" s="70" t="s">
        <v>290</v>
      </c>
      <c r="BH63" s="70" t="s">
        <v>290</v>
      </c>
      <c r="BI63" s="70" t="s">
        <v>290</v>
      </c>
      <c r="BJ63" s="70" t="s">
        <v>290</v>
      </c>
      <c r="BK63" s="73" t="s">
        <v>290</v>
      </c>
      <c r="BL63" s="73" t="s">
        <v>290</v>
      </c>
      <c r="BM63" s="73" t="s">
        <v>290</v>
      </c>
      <c r="BN63" s="73" t="s">
        <v>290</v>
      </c>
      <c r="BO63" s="73" t="s">
        <v>290</v>
      </c>
      <c r="BP63" s="73" t="s">
        <v>290</v>
      </c>
      <c r="BQ63" s="70" t="s">
        <v>290</v>
      </c>
      <c r="BR63" s="70" t="s">
        <v>290</v>
      </c>
      <c r="BS63" s="70" t="s">
        <v>290</v>
      </c>
      <c r="BT63" s="70" t="s">
        <v>290</v>
      </c>
      <c r="BU63" s="70" t="s">
        <v>290</v>
      </c>
      <c r="BV63" s="70" t="s">
        <v>290</v>
      </c>
      <c r="BW63" s="70" t="s">
        <v>290</v>
      </c>
      <c r="BX63" s="70" t="s">
        <v>290</v>
      </c>
    </row>
    <row r="64" spans="1:76" ht="15.75" x14ac:dyDescent="0.25">
      <c r="A64" s="15" t="s">
        <v>295</v>
      </c>
      <c r="B64" s="15">
        <v>2019</v>
      </c>
      <c r="C64" s="15" t="s">
        <v>629</v>
      </c>
      <c r="D64" s="6">
        <v>16</v>
      </c>
      <c r="E64" s="4">
        <v>37</v>
      </c>
      <c r="F64" s="6" t="s">
        <v>183</v>
      </c>
      <c r="G64" s="6">
        <v>3</v>
      </c>
      <c r="H64" s="1">
        <v>1</v>
      </c>
      <c r="I64" s="5">
        <v>2</v>
      </c>
      <c r="J64" s="39" t="s">
        <v>441</v>
      </c>
      <c r="K64" s="6">
        <v>31208</v>
      </c>
      <c r="L64" s="6" t="s">
        <v>441</v>
      </c>
      <c r="M64" s="6" t="s">
        <v>582</v>
      </c>
      <c r="N64" s="6" t="s">
        <v>1</v>
      </c>
      <c r="O64" s="9">
        <v>43626</v>
      </c>
      <c r="P64" s="19">
        <v>43757</v>
      </c>
      <c r="Q64" s="6">
        <v>65</v>
      </c>
      <c r="R64" s="9">
        <v>43681</v>
      </c>
      <c r="S64" s="9">
        <v>43683</v>
      </c>
      <c r="T64" s="6">
        <v>55</v>
      </c>
      <c r="U64" s="6">
        <v>57</v>
      </c>
      <c r="V64" s="6">
        <v>272</v>
      </c>
      <c r="W64" s="6">
        <v>120</v>
      </c>
      <c r="X64" s="17">
        <v>21.948</v>
      </c>
      <c r="Y64" s="17">
        <v>19.533999999999999</v>
      </c>
      <c r="Z64" s="17">
        <v>1.9366666666666665</v>
      </c>
      <c r="AA64" s="17">
        <v>1.9566666666666666</v>
      </c>
      <c r="AB64" s="17">
        <v>91.820000000000007</v>
      </c>
      <c r="AC64" s="17">
        <v>90.83</v>
      </c>
      <c r="AD64" s="17">
        <v>86.17</v>
      </c>
      <c r="AE64" s="1">
        <v>7.6929203200000007</v>
      </c>
      <c r="AF64" s="1">
        <v>24.8</v>
      </c>
      <c r="AG64" s="1">
        <v>58.8</v>
      </c>
      <c r="AH64" s="1">
        <v>7.7</v>
      </c>
      <c r="AI64" s="1">
        <v>208</v>
      </c>
      <c r="AJ64" s="1">
        <v>134.76219810757138</v>
      </c>
      <c r="AK64" s="1" t="str">
        <f t="shared" si="0"/>
        <v>UIUC201916037</v>
      </c>
      <c r="AL64" s="1" t="s">
        <v>290</v>
      </c>
      <c r="AM64" s="1" t="s">
        <v>290</v>
      </c>
      <c r="AN64" s="1" t="s">
        <v>290</v>
      </c>
      <c r="AO64" s="1" t="s">
        <v>290</v>
      </c>
      <c r="AP64" s="1" t="s">
        <v>290</v>
      </c>
      <c r="AQ64" s="1" t="s">
        <v>290</v>
      </c>
      <c r="AR64" s="1" t="s">
        <v>290</v>
      </c>
      <c r="AS64" s="40">
        <v>8.3000000000000007</v>
      </c>
      <c r="AT64" s="40">
        <v>7.2</v>
      </c>
      <c r="AU64" s="40">
        <v>3.3</v>
      </c>
      <c r="AV64" s="40">
        <v>73.8</v>
      </c>
      <c r="AW64" s="40">
        <v>1.2490000000000001</v>
      </c>
      <c r="AX64" s="40" t="s">
        <v>290</v>
      </c>
      <c r="AY64" s="40">
        <v>10.119999999999999</v>
      </c>
      <c r="AZ64" s="70" t="s">
        <v>290</v>
      </c>
      <c r="BA64" s="70" t="s">
        <v>290</v>
      </c>
      <c r="BB64" s="70" t="s">
        <v>290</v>
      </c>
      <c r="BC64" s="70" t="s">
        <v>290</v>
      </c>
      <c r="BD64" s="70" t="s">
        <v>290</v>
      </c>
      <c r="BE64" s="70" t="s">
        <v>290</v>
      </c>
      <c r="BF64" s="70" t="s">
        <v>290</v>
      </c>
      <c r="BG64" s="70" t="s">
        <v>290</v>
      </c>
      <c r="BH64" s="70" t="s">
        <v>290</v>
      </c>
      <c r="BI64" s="70" t="s">
        <v>290</v>
      </c>
      <c r="BJ64" s="70" t="s">
        <v>290</v>
      </c>
      <c r="BK64" s="73" t="s">
        <v>290</v>
      </c>
      <c r="BL64" s="73" t="s">
        <v>290</v>
      </c>
      <c r="BM64" s="73" t="s">
        <v>290</v>
      </c>
      <c r="BN64" s="73" t="s">
        <v>290</v>
      </c>
      <c r="BO64" s="73" t="s">
        <v>290</v>
      </c>
      <c r="BP64" s="73" t="s">
        <v>290</v>
      </c>
      <c r="BQ64" s="70" t="s">
        <v>290</v>
      </c>
      <c r="BR64" s="70" t="s">
        <v>290</v>
      </c>
      <c r="BS64" s="70" t="s">
        <v>290</v>
      </c>
      <c r="BT64" s="70" t="s">
        <v>290</v>
      </c>
      <c r="BU64" s="70" t="s">
        <v>290</v>
      </c>
      <c r="BV64" s="70" t="s">
        <v>290</v>
      </c>
      <c r="BW64" s="70" t="s">
        <v>290</v>
      </c>
      <c r="BX64" s="70" t="s">
        <v>290</v>
      </c>
    </row>
    <row r="65" spans="1:76" ht="15.75" x14ac:dyDescent="0.25">
      <c r="A65" s="15" t="s">
        <v>295</v>
      </c>
      <c r="B65" s="15">
        <v>2019</v>
      </c>
      <c r="C65" s="15" t="s">
        <v>629</v>
      </c>
      <c r="D65" s="6">
        <v>21</v>
      </c>
      <c r="E65" s="4">
        <v>17</v>
      </c>
      <c r="F65" s="6" t="s">
        <v>237</v>
      </c>
      <c r="G65" s="6">
        <v>4</v>
      </c>
      <c r="H65" s="1">
        <v>1</v>
      </c>
      <c r="I65" s="5">
        <v>2</v>
      </c>
      <c r="J65" s="39" t="s">
        <v>441</v>
      </c>
      <c r="K65" s="6">
        <v>41208</v>
      </c>
      <c r="L65" s="6" t="s">
        <v>441</v>
      </c>
      <c r="M65" s="6" t="s">
        <v>582</v>
      </c>
      <c r="N65" s="6" t="s">
        <v>1</v>
      </c>
      <c r="O65" s="9">
        <v>43626</v>
      </c>
      <c r="P65" s="19">
        <v>43757</v>
      </c>
      <c r="Q65" s="6">
        <v>60</v>
      </c>
      <c r="R65" s="9">
        <v>43683</v>
      </c>
      <c r="S65" s="9">
        <v>43684</v>
      </c>
      <c r="T65" s="6">
        <v>57</v>
      </c>
      <c r="U65" s="6">
        <v>58</v>
      </c>
      <c r="V65" s="6">
        <v>230</v>
      </c>
      <c r="W65" s="6">
        <v>109</v>
      </c>
      <c r="X65" s="17">
        <v>19.594000000000001</v>
      </c>
      <c r="Y65" s="17">
        <v>17.077999999999999</v>
      </c>
      <c r="Z65" s="17">
        <v>1.9533333333333334</v>
      </c>
      <c r="AA65" s="17">
        <v>1.97</v>
      </c>
      <c r="AB65" s="17">
        <v>71.066666666666663</v>
      </c>
      <c r="AC65" s="17">
        <v>75</v>
      </c>
      <c r="AD65" s="17">
        <v>69.17</v>
      </c>
      <c r="AE65" s="1">
        <v>4.9486887199999998</v>
      </c>
      <c r="AF65" s="1">
        <v>25.7</v>
      </c>
      <c r="AG65" s="1">
        <v>59.2</v>
      </c>
      <c r="AH65" s="1">
        <v>7.1</v>
      </c>
      <c r="AI65" s="1">
        <v>76</v>
      </c>
      <c r="AJ65" s="1">
        <v>85.652089470980485</v>
      </c>
      <c r="AK65" s="1" t="str">
        <f t="shared" si="0"/>
        <v>UIUC201921017</v>
      </c>
      <c r="AL65" s="1" t="s">
        <v>290</v>
      </c>
      <c r="AM65" s="1" t="s">
        <v>290</v>
      </c>
      <c r="AN65" s="1" t="s">
        <v>290</v>
      </c>
      <c r="AO65" s="1" t="s">
        <v>290</v>
      </c>
      <c r="AP65" s="1" t="s">
        <v>290</v>
      </c>
      <c r="AQ65" s="1" t="s">
        <v>290</v>
      </c>
      <c r="AR65" s="1" t="s">
        <v>290</v>
      </c>
      <c r="AS65" s="40">
        <v>7.9</v>
      </c>
      <c r="AT65" s="40">
        <v>8.3000000000000007</v>
      </c>
      <c r="AU65" s="40">
        <v>4.5</v>
      </c>
      <c r="AV65" s="40">
        <v>70.599999999999994</v>
      </c>
      <c r="AW65" s="40">
        <v>1.145</v>
      </c>
      <c r="AX65" s="40" t="s">
        <v>290</v>
      </c>
      <c r="AY65" s="40">
        <v>9.59</v>
      </c>
      <c r="AZ65" s="70" t="s">
        <v>290</v>
      </c>
      <c r="BA65" s="70" t="s">
        <v>290</v>
      </c>
      <c r="BB65" s="70" t="s">
        <v>290</v>
      </c>
      <c r="BC65" s="70" t="s">
        <v>290</v>
      </c>
      <c r="BD65" s="70" t="s">
        <v>290</v>
      </c>
      <c r="BE65" s="70" t="s">
        <v>290</v>
      </c>
      <c r="BF65" s="70" t="s">
        <v>290</v>
      </c>
      <c r="BG65" s="70" t="s">
        <v>290</v>
      </c>
      <c r="BH65" s="70" t="s">
        <v>290</v>
      </c>
      <c r="BI65" s="70" t="s">
        <v>290</v>
      </c>
      <c r="BJ65" s="70" t="s">
        <v>290</v>
      </c>
      <c r="BK65" s="73" t="s">
        <v>290</v>
      </c>
      <c r="BL65" s="73" t="s">
        <v>290</v>
      </c>
      <c r="BM65" s="73" t="s">
        <v>290</v>
      </c>
      <c r="BN65" s="73" t="s">
        <v>290</v>
      </c>
      <c r="BO65" s="73" t="s">
        <v>290</v>
      </c>
      <c r="BP65" s="73" t="s">
        <v>290</v>
      </c>
      <c r="BQ65" s="70" t="s">
        <v>290</v>
      </c>
      <c r="BR65" s="70" t="s">
        <v>290</v>
      </c>
      <c r="BS65" s="70" t="s">
        <v>290</v>
      </c>
      <c r="BT65" s="70" t="s">
        <v>290</v>
      </c>
      <c r="BU65" s="70" t="s">
        <v>290</v>
      </c>
      <c r="BV65" s="70" t="s">
        <v>290</v>
      </c>
      <c r="BW65" s="70" t="s">
        <v>290</v>
      </c>
      <c r="BX65" s="70" t="s">
        <v>290</v>
      </c>
    </row>
    <row r="66" spans="1:76" ht="15.75" x14ac:dyDescent="0.25">
      <c r="A66" s="15" t="s">
        <v>295</v>
      </c>
      <c r="B66" s="15">
        <v>2019</v>
      </c>
      <c r="C66" s="15" t="s">
        <v>629</v>
      </c>
      <c r="D66" s="6">
        <v>2</v>
      </c>
      <c r="E66" s="4">
        <v>21</v>
      </c>
      <c r="F66" s="6" t="s">
        <v>93</v>
      </c>
      <c r="G66" s="6">
        <v>1</v>
      </c>
      <c r="H66" s="1">
        <v>2</v>
      </c>
      <c r="I66" s="7">
        <v>2</v>
      </c>
      <c r="J66" s="39" t="s">
        <v>441</v>
      </c>
      <c r="K66" s="6">
        <v>12208</v>
      </c>
      <c r="L66" s="6" t="s">
        <v>441</v>
      </c>
      <c r="M66" s="6" t="s">
        <v>582</v>
      </c>
      <c r="N66" s="6" t="s">
        <v>1</v>
      </c>
      <c r="O66" s="9">
        <v>43626</v>
      </c>
      <c r="P66" s="19">
        <v>43757</v>
      </c>
      <c r="Q66" s="6">
        <v>62</v>
      </c>
      <c r="R66" s="9">
        <v>43678</v>
      </c>
      <c r="S66" s="9">
        <v>43680</v>
      </c>
      <c r="T66" s="6">
        <v>52</v>
      </c>
      <c r="U66" s="6">
        <v>54</v>
      </c>
      <c r="V66" s="6">
        <v>300</v>
      </c>
      <c r="W66" s="6">
        <v>140</v>
      </c>
      <c r="X66" s="17">
        <v>25.52</v>
      </c>
      <c r="Y66" s="17">
        <v>22.660000000000004</v>
      </c>
      <c r="Z66" s="17">
        <v>1.8333333333333335</v>
      </c>
      <c r="AA66" s="17">
        <v>1.9233333333333333</v>
      </c>
      <c r="AB66" s="17">
        <v>97.273333333333341</v>
      </c>
      <c r="AC66" s="17">
        <v>117.5</v>
      </c>
      <c r="AD66" s="17">
        <v>106.33</v>
      </c>
      <c r="AE66" s="1">
        <v>8.4050597600000003</v>
      </c>
      <c r="AF66" s="1">
        <v>23.1</v>
      </c>
      <c r="AG66" s="1">
        <v>60.7</v>
      </c>
      <c r="AH66" s="1">
        <v>8.1999999999999993</v>
      </c>
      <c r="AI66" s="1">
        <v>98</v>
      </c>
      <c r="AJ66" s="1">
        <v>150.56573785061425</v>
      </c>
      <c r="AK66" s="1" t="str">
        <f t="shared" si="0"/>
        <v>UIUC20192021</v>
      </c>
      <c r="AL66" s="1" t="s">
        <v>290</v>
      </c>
      <c r="AM66" s="1" t="s">
        <v>290</v>
      </c>
      <c r="AN66" s="1" t="s">
        <v>290</v>
      </c>
      <c r="AO66" s="1" t="s">
        <v>290</v>
      </c>
      <c r="AP66" s="1" t="s">
        <v>290</v>
      </c>
      <c r="AQ66" s="1" t="s">
        <v>290</v>
      </c>
      <c r="AR66" s="1" t="s">
        <v>290</v>
      </c>
      <c r="AS66" s="40">
        <v>7.9</v>
      </c>
      <c r="AT66" s="40">
        <v>8.8000000000000007</v>
      </c>
      <c r="AU66" s="40">
        <v>4.5999999999999996</v>
      </c>
      <c r="AV66" s="40">
        <v>70.099999999999994</v>
      </c>
      <c r="AW66" s="40">
        <v>1.133</v>
      </c>
      <c r="AX66" s="40" t="s">
        <v>290</v>
      </c>
      <c r="AY66" s="40">
        <v>9.52</v>
      </c>
      <c r="AZ66" s="70" t="s">
        <v>290</v>
      </c>
      <c r="BA66" s="70" t="s">
        <v>290</v>
      </c>
      <c r="BB66" s="70" t="s">
        <v>290</v>
      </c>
      <c r="BC66" s="70" t="s">
        <v>290</v>
      </c>
      <c r="BD66" s="70" t="s">
        <v>290</v>
      </c>
      <c r="BE66" s="70" t="s">
        <v>290</v>
      </c>
      <c r="BF66" s="70" t="s">
        <v>290</v>
      </c>
      <c r="BG66" s="70" t="s">
        <v>290</v>
      </c>
      <c r="BH66" s="70" t="s">
        <v>290</v>
      </c>
      <c r="BI66" s="70" t="s">
        <v>290</v>
      </c>
      <c r="BJ66" s="70" t="s">
        <v>290</v>
      </c>
      <c r="BK66" s="73" t="s">
        <v>290</v>
      </c>
      <c r="BL66" s="73" t="s">
        <v>290</v>
      </c>
      <c r="BM66" s="73" t="s">
        <v>290</v>
      </c>
      <c r="BN66" s="73" t="s">
        <v>290</v>
      </c>
      <c r="BO66" s="73" t="s">
        <v>290</v>
      </c>
      <c r="BP66" s="73" t="s">
        <v>290</v>
      </c>
      <c r="BQ66" s="70" t="s">
        <v>290</v>
      </c>
      <c r="BR66" s="70" t="s">
        <v>290</v>
      </c>
      <c r="BS66" s="70" t="s">
        <v>290</v>
      </c>
      <c r="BT66" s="70" t="s">
        <v>290</v>
      </c>
      <c r="BU66" s="70" t="s">
        <v>290</v>
      </c>
      <c r="BV66" s="70" t="s">
        <v>290</v>
      </c>
      <c r="BW66" s="70" t="s">
        <v>290</v>
      </c>
      <c r="BX66" s="70" t="s">
        <v>290</v>
      </c>
    </row>
    <row r="67" spans="1:76" ht="15.75" x14ac:dyDescent="0.25">
      <c r="A67" s="15" t="s">
        <v>295</v>
      </c>
      <c r="B67" s="15">
        <v>2019</v>
      </c>
      <c r="C67" s="15" t="s">
        <v>629</v>
      </c>
      <c r="D67" s="6">
        <v>8</v>
      </c>
      <c r="E67" s="4">
        <v>21</v>
      </c>
      <c r="F67" s="6" t="s">
        <v>147</v>
      </c>
      <c r="G67" s="6">
        <v>2</v>
      </c>
      <c r="H67" s="1">
        <v>2</v>
      </c>
      <c r="I67" s="3">
        <v>2</v>
      </c>
      <c r="J67" s="39" t="s">
        <v>441</v>
      </c>
      <c r="K67" s="6">
        <v>22208</v>
      </c>
      <c r="L67" s="6" t="s">
        <v>441</v>
      </c>
      <c r="M67" s="6" t="s">
        <v>582</v>
      </c>
      <c r="N67" s="6" t="s">
        <v>1</v>
      </c>
      <c r="O67" s="9">
        <v>43626</v>
      </c>
      <c r="P67" s="19">
        <v>43757</v>
      </c>
      <c r="Q67" s="6">
        <v>65</v>
      </c>
      <c r="R67" s="9">
        <v>43683</v>
      </c>
      <c r="S67" s="9">
        <v>43685</v>
      </c>
      <c r="T67" s="6">
        <v>57</v>
      </c>
      <c r="U67" s="6">
        <v>59</v>
      </c>
      <c r="V67" s="6">
        <v>262</v>
      </c>
      <c r="W67" s="6">
        <v>122</v>
      </c>
      <c r="X67" s="17">
        <v>23.7</v>
      </c>
      <c r="Y67" s="17">
        <v>21.58</v>
      </c>
      <c r="Z67" s="17">
        <v>1.9133333333333333</v>
      </c>
      <c r="AA67" s="17">
        <v>1.9566666666666666</v>
      </c>
      <c r="AB67" s="17">
        <v>104.40666666666667</v>
      </c>
      <c r="AC67" s="17">
        <v>92.83</v>
      </c>
      <c r="AD67" s="17">
        <v>85.5</v>
      </c>
      <c r="AE67" s="1">
        <v>6.7675926400000002</v>
      </c>
      <c r="AF67" s="1">
        <v>27.7</v>
      </c>
      <c r="AG67" s="1">
        <v>61.1</v>
      </c>
      <c r="AH67" s="1">
        <v>7.8</v>
      </c>
      <c r="AI67" s="1">
        <v>104</v>
      </c>
      <c r="AJ67" s="1">
        <v>113.98075203059683</v>
      </c>
      <c r="AK67" s="1" t="str">
        <f t="shared" ref="AK67:AK130" si="1">C67&amp;F67</f>
        <v>UIUC20198021</v>
      </c>
      <c r="AL67" s="1" t="s">
        <v>290</v>
      </c>
      <c r="AM67" s="1" t="s">
        <v>290</v>
      </c>
      <c r="AN67" s="1" t="s">
        <v>290</v>
      </c>
      <c r="AO67" s="1" t="s">
        <v>290</v>
      </c>
      <c r="AP67" s="1" t="s">
        <v>290</v>
      </c>
      <c r="AQ67" s="1" t="s">
        <v>290</v>
      </c>
      <c r="AR67" s="1" t="s">
        <v>290</v>
      </c>
      <c r="AS67" s="40">
        <v>8.1999999999999993</v>
      </c>
      <c r="AT67" s="40">
        <v>8.1999999999999993</v>
      </c>
      <c r="AU67" s="40">
        <v>4.3</v>
      </c>
      <c r="AV67" s="40">
        <v>71</v>
      </c>
      <c r="AW67" s="40">
        <v>1.137</v>
      </c>
      <c r="AX67" s="40">
        <v>50.7</v>
      </c>
      <c r="AY67" s="40">
        <v>9.66</v>
      </c>
      <c r="AZ67" s="70" t="s">
        <v>290</v>
      </c>
      <c r="BA67" s="70" t="s">
        <v>290</v>
      </c>
      <c r="BB67" s="70" t="s">
        <v>290</v>
      </c>
      <c r="BC67" s="70" t="s">
        <v>290</v>
      </c>
      <c r="BD67" s="70" t="s">
        <v>290</v>
      </c>
      <c r="BE67" s="70" t="s">
        <v>290</v>
      </c>
      <c r="BF67" s="70" t="s">
        <v>290</v>
      </c>
      <c r="BG67" s="70" t="s">
        <v>290</v>
      </c>
      <c r="BH67" s="70" t="s">
        <v>290</v>
      </c>
      <c r="BI67" s="70" t="s">
        <v>290</v>
      </c>
      <c r="BJ67" s="70" t="s">
        <v>290</v>
      </c>
      <c r="BK67" s="73" t="s">
        <v>290</v>
      </c>
      <c r="BL67" s="73" t="s">
        <v>290</v>
      </c>
      <c r="BM67" s="73" t="s">
        <v>290</v>
      </c>
      <c r="BN67" s="73" t="s">
        <v>290</v>
      </c>
      <c r="BO67" s="73" t="s">
        <v>290</v>
      </c>
      <c r="BP67" s="73" t="s">
        <v>290</v>
      </c>
      <c r="BQ67" s="70" t="s">
        <v>290</v>
      </c>
      <c r="BR67" s="70" t="s">
        <v>290</v>
      </c>
      <c r="BS67" s="70" t="s">
        <v>290</v>
      </c>
      <c r="BT67" s="70" t="s">
        <v>290</v>
      </c>
      <c r="BU67" s="70" t="s">
        <v>290</v>
      </c>
      <c r="BV67" s="70" t="s">
        <v>290</v>
      </c>
      <c r="BW67" s="70" t="s">
        <v>290</v>
      </c>
      <c r="BX67" s="70" t="s">
        <v>290</v>
      </c>
    </row>
    <row r="68" spans="1:76" ht="15.75" x14ac:dyDescent="0.25">
      <c r="A68" s="15" t="s">
        <v>295</v>
      </c>
      <c r="B68" s="15">
        <v>2019</v>
      </c>
      <c r="C68" s="15" t="s">
        <v>629</v>
      </c>
      <c r="D68" s="6">
        <v>17</v>
      </c>
      <c r="E68" s="4">
        <v>17</v>
      </c>
      <c r="F68" s="6" t="s">
        <v>201</v>
      </c>
      <c r="G68" s="6">
        <v>3</v>
      </c>
      <c r="H68" s="1">
        <v>2</v>
      </c>
      <c r="I68" s="5">
        <v>2</v>
      </c>
      <c r="J68" s="39" t="s">
        <v>441</v>
      </c>
      <c r="K68" s="6">
        <v>32208</v>
      </c>
      <c r="L68" s="6" t="s">
        <v>441</v>
      </c>
      <c r="M68" s="6" t="s">
        <v>582</v>
      </c>
      <c r="N68" s="6" t="s">
        <v>1</v>
      </c>
      <c r="O68" s="9">
        <v>43626</v>
      </c>
      <c r="P68" s="19">
        <v>43757</v>
      </c>
      <c r="Q68" s="6">
        <v>63</v>
      </c>
      <c r="R68" s="9">
        <v>43680</v>
      </c>
      <c r="S68" s="9">
        <v>43681</v>
      </c>
      <c r="T68" s="6">
        <v>54</v>
      </c>
      <c r="U68" s="6">
        <v>55</v>
      </c>
      <c r="V68" s="6">
        <v>266</v>
      </c>
      <c r="W68" s="6">
        <v>123</v>
      </c>
      <c r="X68" s="17">
        <v>21</v>
      </c>
      <c r="Y68" s="17">
        <v>18.860000000000003</v>
      </c>
      <c r="Z68" s="17">
        <v>1.9266666666666665</v>
      </c>
      <c r="AA68" s="17">
        <v>1.9566666666666666</v>
      </c>
      <c r="AB68" s="17">
        <v>93.683333333333337</v>
      </c>
      <c r="AC68" s="17">
        <v>91.67</v>
      </c>
      <c r="AD68" s="17">
        <v>81.17</v>
      </c>
      <c r="AE68" s="1">
        <v>7.1985050399999997</v>
      </c>
      <c r="AF68" s="1">
        <v>24.4</v>
      </c>
      <c r="AG68" s="1">
        <v>59.5</v>
      </c>
      <c r="AH68" s="1">
        <v>8.1</v>
      </c>
      <c r="AI68" s="1">
        <v>80</v>
      </c>
      <c r="AJ68" s="1">
        <v>126.77193517594363</v>
      </c>
      <c r="AK68" s="1" t="str">
        <f t="shared" si="1"/>
        <v>UIUC201917017</v>
      </c>
      <c r="AL68" s="1" t="s">
        <v>290</v>
      </c>
      <c r="AM68" s="1" t="s">
        <v>290</v>
      </c>
      <c r="AN68" s="1" t="s">
        <v>290</v>
      </c>
      <c r="AO68" s="1" t="s">
        <v>290</v>
      </c>
      <c r="AP68" s="1" t="s">
        <v>290</v>
      </c>
      <c r="AQ68" s="1" t="s">
        <v>290</v>
      </c>
      <c r="AR68" s="1" t="s">
        <v>290</v>
      </c>
      <c r="AS68" s="40">
        <v>7.8</v>
      </c>
      <c r="AT68" s="40">
        <v>10.3</v>
      </c>
      <c r="AU68" s="40">
        <v>3.7</v>
      </c>
      <c r="AV68" s="40">
        <v>70.8</v>
      </c>
      <c r="AW68" s="40">
        <v>1.2989999999999999</v>
      </c>
      <c r="AX68" s="40" t="s">
        <v>290</v>
      </c>
      <c r="AY68" s="40">
        <v>9.9600000000000009</v>
      </c>
      <c r="AZ68" s="70" t="s">
        <v>290</v>
      </c>
      <c r="BA68" s="70" t="s">
        <v>290</v>
      </c>
      <c r="BB68" s="70" t="s">
        <v>290</v>
      </c>
      <c r="BC68" s="70" t="s">
        <v>290</v>
      </c>
      <c r="BD68" s="70" t="s">
        <v>290</v>
      </c>
      <c r="BE68" s="70" t="s">
        <v>290</v>
      </c>
      <c r="BF68" s="70" t="s">
        <v>290</v>
      </c>
      <c r="BG68" s="70" t="s">
        <v>290</v>
      </c>
      <c r="BH68" s="70" t="s">
        <v>290</v>
      </c>
      <c r="BI68" s="70" t="s">
        <v>290</v>
      </c>
      <c r="BJ68" s="70" t="s">
        <v>290</v>
      </c>
      <c r="BK68" s="73" t="s">
        <v>290</v>
      </c>
      <c r="BL68" s="73" t="s">
        <v>290</v>
      </c>
      <c r="BM68" s="73" t="s">
        <v>290</v>
      </c>
      <c r="BN68" s="73" t="s">
        <v>290</v>
      </c>
      <c r="BO68" s="73" t="s">
        <v>290</v>
      </c>
      <c r="BP68" s="73" t="s">
        <v>290</v>
      </c>
      <c r="BQ68" s="70" t="s">
        <v>290</v>
      </c>
      <c r="BR68" s="70" t="s">
        <v>290</v>
      </c>
      <c r="BS68" s="70" t="s">
        <v>290</v>
      </c>
      <c r="BT68" s="70" t="s">
        <v>290</v>
      </c>
      <c r="BU68" s="70" t="s">
        <v>290</v>
      </c>
      <c r="BV68" s="70" t="s">
        <v>290</v>
      </c>
      <c r="BW68" s="70" t="s">
        <v>290</v>
      </c>
      <c r="BX68" s="70" t="s">
        <v>290</v>
      </c>
    </row>
    <row r="69" spans="1:76" ht="15.75" x14ac:dyDescent="0.25">
      <c r="A69" s="15" t="s">
        <v>295</v>
      </c>
      <c r="B69" s="15">
        <v>2019</v>
      </c>
      <c r="C69" s="15" t="s">
        <v>629</v>
      </c>
      <c r="D69" s="6">
        <v>23</v>
      </c>
      <c r="E69" s="4">
        <v>9</v>
      </c>
      <c r="F69" s="6" t="s">
        <v>255</v>
      </c>
      <c r="G69" s="6">
        <v>4</v>
      </c>
      <c r="H69" s="1">
        <v>2</v>
      </c>
      <c r="I69" s="5">
        <v>2</v>
      </c>
      <c r="J69" s="39" t="s">
        <v>441</v>
      </c>
      <c r="K69" s="6">
        <v>42208</v>
      </c>
      <c r="L69" s="6" t="s">
        <v>441</v>
      </c>
      <c r="M69" s="6" t="s">
        <v>582</v>
      </c>
      <c r="N69" s="6" t="s">
        <v>1</v>
      </c>
      <c r="O69" s="9">
        <v>43626</v>
      </c>
      <c r="P69" s="19">
        <v>43757</v>
      </c>
      <c r="Q69" s="6">
        <v>68</v>
      </c>
      <c r="R69" s="9">
        <v>43682</v>
      </c>
      <c r="S69" s="9">
        <v>43683</v>
      </c>
      <c r="T69" s="6">
        <v>56</v>
      </c>
      <c r="U69" s="6">
        <v>57</v>
      </c>
      <c r="V69" s="6">
        <v>241</v>
      </c>
      <c r="W69" s="6">
        <v>109</v>
      </c>
      <c r="X69" s="17">
        <v>20.958000000000002</v>
      </c>
      <c r="Y69" s="17">
        <v>18.646000000000001</v>
      </c>
      <c r="Z69" s="17">
        <v>1.9066666666666665</v>
      </c>
      <c r="AA69" s="17">
        <v>1.9433333333333334</v>
      </c>
      <c r="AB69" s="17">
        <v>90.923333333333332</v>
      </c>
      <c r="AC69" s="17">
        <v>92.83</v>
      </c>
      <c r="AD69" s="17">
        <v>85.33</v>
      </c>
      <c r="AE69" s="1">
        <v>4.8262188799999999</v>
      </c>
      <c r="AF69" s="1">
        <v>25.1</v>
      </c>
      <c r="AG69" s="1">
        <v>58.3</v>
      </c>
      <c r="AH69" s="1">
        <v>8.1</v>
      </c>
      <c r="AI69" s="1">
        <v>26</v>
      </c>
      <c r="AJ69" s="1">
        <v>84.206931759847578</v>
      </c>
      <c r="AK69" s="1" t="str">
        <f t="shared" si="1"/>
        <v>UIUC201923009</v>
      </c>
      <c r="AL69" s="1" t="s">
        <v>290</v>
      </c>
      <c r="AM69" s="1" t="s">
        <v>290</v>
      </c>
      <c r="AN69" s="1" t="s">
        <v>290</v>
      </c>
      <c r="AO69" s="1" t="s">
        <v>290</v>
      </c>
      <c r="AP69" s="1" t="s">
        <v>290</v>
      </c>
      <c r="AQ69" s="1" t="s">
        <v>290</v>
      </c>
      <c r="AR69" s="1" t="s">
        <v>290</v>
      </c>
      <c r="AS69" s="40">
        <v>8.3000000000000007</v>
      </c>
      <c r="AT69" s="40">
        <v>7.4</v>
      </c>
      <c r="AU69" s="40">
        <v>3.2</v>
      </c>
      <c r="AV69" s="40">
        <v>73.5</v>
      </c>
      <c r="AW69" s="40">
        <v>1.2390000000000001</v>
      </c>
      <c r="AX69" s="40">
        <v>59.2</v>
      </c>
      <c r="AY69" s="40">
        <v>9.9700000000000006</v>
      </c>
      <c r="AZ69" s="70" t="s">
        <v>290</v>
      </c>
      <c r="BA69" s="70" t="s">
        <v>290</v>
      </c>
      <c r="BB69" s="70" t="s">
        <v>290</v>
      </c>
      <c r="BC69" s="70" t="s">
        <v>290</v>
      </c>
      <c r="BD69" s="70" t="s">
        <v>290</v>
      </c>
      <c r="BE69" s="70" t="s">
        <v>290</v>
      </c>
      <c r="BF69" s="70" t="s">
        <v>290</v>
      </c>
      <c r="BG69" s="70" t="s">
        <v>290</v>
      </c>
      <c r="BH69" s="70" t="s">
        <v>290</v>
      </c>
      <c r="BI69" s="70" t="s">
        <v>290</v>
      </c>
      <c r="BJ69" s="70" t="s">
        <v>290</v>
      </c>
      <c r="BK69" s="73" t="s">
        <v>290</v>
      </c>
      <c r="BL69" s="73" t="s">
        <v>290</v>
      </c>
      <c r="BM69" s="73" t="s">
        <v>290</v>
      </c>
      <c r="BN69" s="73" t="s">
        <v>290</v>
      </c>
      <c r="BO69" s="73" t="s">
        <v>290</v>
      </c>
      <c r="BP69" s="73" t="s">
        <v>290</v>
      </c>
      <c r="BQ69" s="70" t="s">
        <v>290</v>
      </c>
      <c r="BR69" s="70" t="s">
        <v>290</v>
      </c>
      <c r="BS69" s="70" t="s">
        <v>290</v>
      </c>
      <c r="BT69" s="70" t="s">
        <v>290</v>
      </c>
      <c r="BU69" s="70" t="s">
        <v>290</v>
      </c>
      <c r="BV69" s="70" t="s">
        <v>290</v>
      </c>
      <c r="BW69" s="70" t="s">
        <v>290</v>
      </c>
      <c r="BX69" s="70" t="s">
        <v>290</v>
      </c>
    </row>
    <row r="70" spans="1:76" ht="15.75" x14ac:dyDescent="0.25">
      <c r="A70" s="15" t="s">
        <v>295</v>
      </c>
      <c r="B70" s="15">
        <v>2019</v>
      </c>
      <c r="C70" s="15" t="s">
        <v>629</v>
      </c>
      <c r="D70" s="6">
        <v>6</v>
      </c>
      <c r="E70" s="4">
        <v>17</v>
      </c>
      <c r="F70" s="6" t="s">
        <v>111</v>
      </c>
      <c r="G70" s="6">
        <v>1</v>
      </c>
      <c r="H70" s="1">
        <v>3</v>
      </c>
      <c r="I70" s="7">
        <v>2</v>
      </c>
      <c r="J70" s="39" t="s">
        <v>441</v>
      </c>
      <c r="K70" s="6">
        <v>13208</v>
      </c>
      <c r="L70" s="6" t="s">
        <v>441</v>
      </c>
      <c r="M70" s="6" t="s">
        <v>582</v>
      </c>
      <c r="N70" s="6" t="s">
        <v>1</v>
      </c>
      <c r="O70" s="9">
        <v>43626</v>
      </c>
      <c r="P70" s="19">
        <v>43757</v>
      </c>
      <c r="Q70" s="6">
        <v>60</v>
      </c>
      <c r="R70" s="9">
        <v>43680</v>
      </c>
      <c r="S70" s="9">
        <v>43682</v>
      </c>
      <c r="T70" s="6">
        <v>54</v>
      </c>
      <c r="U70" s="6">
        <v>56</v>
      </c>
      <c r="V70" s="6">
        <v>272</v>
      </c>
      <c r="W70" s="6">
        <v>122</v>
      </c>
      <c r="X70" s="17">
        <v>21.959999999999997</v>
      </c>
      <c r="Y70" s="17">
        <v>20.080000000000002</v>
      </c>
      <c r="Z70" s="17">
        <v>1.8866666666666667</v>
      </c>
      <c r="AA70" s="17">
        <v>1.9433333333333334</v>
      </c>
      <c r="AB70" s="17">
        <v>97.48</v>
      </c>
      <c r="AC70" s="17">
        <v>112.83</v>
      </c>
      <c r="AD70" s="17">
        <v>103</v>
      </c>
      <c r="AE70" s="1">
        <v>9.5118242399999993</v>
      </c>
      <c r="AF70" s="1">
        <v>27.6</v>
      </c>
      <c r="AG70" s="1">
        <v>61.2</v>
      </c>
      <c r="AH70" s="1">
        <v>8.8000000000000007</v>
      </c>
      <c r="AI70" s="1">
        <v>91</v>
      </c>
      <c r="AJ70" s="1">
        <v>160.42106466753899</v>
      </c>
      <c r="AK70" s="1" t="str">
        <f t="shared" si="1"/>
        <v>UIUC20196017</v>
      </c>
      <c r="AL70" s="1" t="s">
        <v>290</v>
      </c>
      <c r="AM70" s="1" t="s">
        <v>290</v>
      </c>
      <c r="AN70" s="1" t="s">
        <v>290</v>
      </c>
      <c r="AO70" s="1" t="s">
        <v>290</v>
      </c>
      <c r="AP70" s="1" t="s">
        <v>290</v>
      </c>
      <c r="AQ70" s="1" t="s">
        <v>290</v>
      </c>
      <c r="AR70" s="1" t="s">
        <v>290</v>
      </c>
      <c r="AS70" s="40">
        <v>8.3000000000000007</v>
      </c>
      <c r="AT70" s="40">
        <v>8.1999999999999993</v>
      </c>
      <c r="AU70" s="40">
        <v>3.4</v>
      </c>
      <c r="AV70" s="40">
        <v>72.900000000000006</v>
      </c>
      <c r="AW70" s="40">
        <v>1.2769999999999999</v>
      </c>
      <c r="AX70" s="40">
        <v>59.5</v>
      </c>
      <c r="AY70" s="40">
        <v>10.050000000000001</v>
      </c>
      <c r="AZ70" s="70" t="s">
        <v>290</v>
      </c>
      <c r="BA70" s="70" t="s">
        <v>290</v>
      </c>
      <c r="BB70" s="70" t="s">
        <v>290</v>
      </c>
      <c r="BC70" s="70" t="s">
        <v>290</v>
      </c>
      <c r="BD70" s="70" t="s">
        <v>290</v>
      </c>
      <c r="BE70" s="70" t="s">
        <v>290</v>
      </c>
      <c r="BF70" s="70" t="s">
        <v>290</v>
      </c>
      <c r="BG70" s="70" t="s">
        <v>290</v>
      </c>
      <c r="BH70" s="70" t="s">
        <v>290</v>
      </c>
      <c r="BI70" s="70" t="s">
        <v>290</v>
      </c>
      <c r="BJ70" s="70" t="s">
        <v>290</v>
      </c>
      <c r="BK70" s="73" t="s">
        <v>290</v>
      </c>
      <c r="BL70" s="73" t="s">
        <v>290</v>
      </c>
      <c r="BM70" s="73" t="s">
        <v>290</v>
      </c>
      <c r="BN70" s="73" t="s">
        <v>290</v>
      </c>
      <c r="BO70" s="73" t="s">
        <v>290</v>
      </c>
      <c r="BP70" s="73" t="s">
        <v>290</v>
      </c>
      <c r="BQ70" s="70" t="s">
        <v>290</v>
      </c>
      <c r="BR70" s="70" t="s">
        <v>290</v>
      </c>
      <c r="BS70" s="70" t="s">
        <v>290</v>
      </c>
      <c r="BT70" s="70" t="s">
        <v>290</v>
      </c>
      <c r="BU70" s="70" t="s">
        <v>290</v>
      </c>
      <c r="BV70" s="70" t="s">
        <v>290</v>
      </c>
      <c r="BW70" s="70" t="s">
        <v>290</v>
      </c>
      <c r="BX70" s="70" t="s">
        <v>290</v>
      </c>
    </row>
    <row r="71" spans="1:76" ht="15.75" x14ac:dyDescent="0.25">
      <c r="A71" s="15" t="s">
        <v>295</v>
      </c>
      <c r="B71" s="15">
        <v>2019</v>
      </c>
      <c r="C71" s="15" t="s">
        <v>629</v>
      </c>
      <c r="D71" s="6">
        <v>10</v>
      </c>
      <c r="E71" s="4">
        <v>25</v>
      </c>
      <c r="F71" s="6" t="s">
        <v>165</v>
      </c>
      <c r="G71" s="6">
        <v>2</v>
      </c>
      <c r="H71" s="1">
        <v>3</v>
      </c>
      <c r="I71" s="3">
        <v>2</v>
      </c>
      <c r="J71" s="39" t="s">
        <v>441</v>
      </c>
      <c r="K71" s="6">
        <v>23208</v>
      </c>
      <c r="L71" s="6" t="s">
        <v>441</v>
      </c>
      <c r="M71" s="6" t="s">
        <v>582</v>
      </c>
      <c r="N71" s="6" t="s">
        <v>1</v>
      </c>
      <c r="O71" s="9">
        <v>43626</v>
      </c>
      <c r="P71" s="19">
        <v>43757</v>
      </c>
      <c r="Q71" s="6">
        <v>68</v>
      </c>
      <c r="R71" s="9">
        <v>43682</v>
      </c>
      <c r="S71" s="9">
        <v>43683</v>
      </c>
      <c r="T71" s="6">
        <v>56</v>
      </c>
      <c r="U71" s="6">
        <v>57</v>
      </c>
      <c r="V71" s="6">
        <v>272</v>
      </c>
      <c r="W71" s="6">
        <v>128</v>
      </c>
      <c r="X71" s="17">
        <v>23.619999999999997</v>
      </c>
      <c r="Y71" s="17">
        <v>20.64</v>
      </c>
      <c r="Z71" s="17">
        <v>1.91</v>
      </c>
      <c r="AA71" s="17">
        <v>1.9466666666666665</v>
      </c>
      <c r="AB71" s="17">
        <v>90.783333333333331</v>
      </c>
      <c r="AC71" s="17">
        <v>104.17</v>
      </c>
      <c r="AD71" s="17">
        <v>99</v>
      </c>
      <c r="AE71" s="1">
        <v>10.119637519999999</v>
      </c>
      <c r="AF71" s="1">
        <v>26.6</v>
      </c>
      <c r="AG71" s="1">
        <v>60.9</v>
      </c>
      <c r="AH71" s="1">
        <v>7.6</v>
      </c>
      <c r="AI71" s="1">
        <v>135</v>
      </c>
      <c r="AJ71" s="1">
        <v>173.02945020812891</v>
      </c>
      <c r="AK71" s="1" t="str">
        <f t="shared" si="1"/>
        <v>UIUC201910025</v>
      </c>
      <c r="AL71" s="1" t="s">
        <v>290</v>
      </c>
      <c r="AM71" s="1" t="s">
        <v>290</v>
      </c>
      <c r="AN71" s="1" t="s">
        <v>290</v>
      </c>
      <c r="AO71" s="1" t="s">
        <v>290</v>
      </c>
      <c r="AP71" s="1" t="s">
        <v>290</v>
      </c>
      <c r="AQ71" s="1" t="s">
        <v>290</v>
      </c>
      <c r="AR71" s="1" t="s">
        <v>290</v>
      </c>
      <c r="AS71" s="40">
        <v>8</v>
      </c>
      <c r="AT71" s="40">
        <v>7.8</v>
      </c>
      <c r="AU71" s="40">
        <v>3.4</v>
      </c>
      <c r="AV71" s="40">
        <v>73</v>
      </c>
      <c r="AW71" s="40">
        <v>1.2549999999999999</v>
      </c>
      <c r="AX71" s="40">
        <v>60</v>
      </c>
      <c r="AY71" s="40">
        <v>10.01</v>
      </c>
      <c r="AZ71" s="70" t="s">
        <v>290</v>
      </c>
      <c r="BA71" s="70" t="s">
        <v>290</v>
      </c>
      <c r="BB71" s="70" t="s">
        <v>290</v>
      </c>
      <c r="BC71" s="70" t="s">
        <v>290</v>
      </c>
      <c r="BD71" s="70" t="s">
        <v>290</v>
      </c>
      <c r="BE71" s="70" t="s">
        <v>290</v>
      </c>
      <c r="BF71" s="70" t="s">
        <v>290</v>
      </c>
      <c r="BG71" s="70" t="s">
        <v>290</v>
      </c>
      <c r="BH71" s="70" t="s">
        <v>290</v>
      </c>
      <c r="BI71" s="70" t="s">
        <v>290</v>
      </c>
      <c r="BJ71" s="70" t="s">
        <v>290</v>
      </c>
      <c r="BK71" s="73" t="s">
        <v>290</v>
      </c>
      <c r="BL71" s="73" t="s">
        <v>290</v>
      </c>
      <c r="BM71" s="73" t="s">
        <v>290</v>
      </c>
      <c r="BN71" s="73" t="s">
        <v>290</v>
      </c>
      <c r="BO71" s="73" t="s">
        <v>290</v>
      </c>
      <c r="BP71" s="73" t="s">
        <v>290</v>
      </c>
      <c r="BQ71" s="70" t="s">
        <v>290</v>
      </c>
      <c r="BR71" s="70" t="s">
        <v>290</v>
      </c>
      <c r="BS71" s="70" t="s">
        <v>290</v>
      </c>
      <c r="BT71" s="70" t="s">
        <v>290</v>
      </c>
      <c r="BU71" s="70" t="s">
        <v>290</v>
      </c>
      <c r="BV71" s="70" t="s">
        <v>290</v>
      </c>
      <c r="BW71" s="70" t="s">
        <v>290</v>
      </c>
      <c r="BX71" s="70" t="s">
        <v>290</v>
      </c>
    </row>
    <row r="72" spans="1:76" ht="15.75" x14ac:dyDescent="0.25">
      <c r="A72" s="15" t="s">
        <v>295</v>
      </c>
      <c r="B72" s="15">
        <v>2019</v>
      </c>
      <c r="C72" s="15" t="s">
        <v>629</v>
      </c>
      <c r="D72" s="6">
        <v>14</v>
      </c>
      <c r="E72" s="4">
        <v>17</v>
      </c>
      <c r="F72" s="6" t="s">
        <v>219</v>
      </c>
      <c r="G72" s="6">
        <v>3</v>
      </c>
      <c r="H72" s="1">
        <v>3</v>
      </c>
      <c r="I72" s="5">
        <v>2</v>
      </c>
      <c r="J72" s="39" t="s">
        <v>441</v>
      </c>
      <c r="K72" s="6">
        <v>33208</v>
      </c>
      <c r="L72" s="6" t="s">
        <v>441</v>
      </c>
      <c r="M72" s="6" t="s">
        <v>582</v>
      </c>
      <c r="N72" s="6" t="s">
        <v>1</v>
      </c>
      <c r="O72" s="9">
        <v>43626</v>
      </c>
      <c r="P72" s="19">
        <v>43757</v>
      </c>
      <c r="Q72" s="6">
        <v>53</v>
      </c>
      <c r="R72" s="9">
        <v>43681</v>
      </c>
      <c r="S72" s="9">
        <v>43682</v>
      </c>
      <c r="T72" s="6">
        <v>55</v>
      </c>
      <c r="U72" s="6">
        <v>56</v>
      </c>
      <c r="V72" s="6">
        <v>277</v>
      </c>
      <c r="W72" s="6">
        <v>117</v>
      </c>
      <c r="X72" s="17">
        <v>23.58</v>
      </c>
      <c r="Y72" s="17">
        <v>20.983999999999998</v>
      </c>
      <c r="Z72" s="17">
        <v>1.8466666666666667</v>
      </c>
      <c r="AA72" s="17">
        <v>1.94</v>
      </c>
      <c r="AB72" s="17">
        <v>115.88333333333334</v>
      </c>
      <c r="AC72" s="17">
        <v>108.33</v>
      </c>
      <c r="AD72" s="17">
        <v>98.17</v>
      </c>
      <c r="AE72" s="1">
        <v>8.522993679999999</v>
      </c>
      <c r="AF72" s="1">
        <v>25.1</v>
      </c>
      <c r="AG72" s="1">
        <v>61.1</v>
      </c>
      <c r="AH72" s="1">
        <v>8.5</v>
      </c>
      <c r="AI72" s="1">
        <v>83</v>
      </c>
      <c r="AJ72" s="1">
        <v>148.70754208341501</v>
      </c>
      <c r="AK72" s="1" t="str">
        <f t="shared" si="1"/>
        <v>UIUC201914017</v>
      </c>
      <c r="AL72" s="1" t="s">
        <v>290</v>
      </c>
      <c r="AM72" s="1" t="s">
        <v>290</v>
      </c>
      <c r="AN72" s="1" t="s">
        <v>290</v>
      </c>
      <c r="AO72" s="1" t="s">
        <v>290</v>
      </c>
      <c r="AP72" s="1" t="s">
        <v>290</v>
      </c>
      <c r="AQ72" s="1" t="s">
        <v>290</v>
      </c>
      <c r="AR72" s="1" t="s">
        <v>290</v>
      </c>
      <c r="AS72" s="40">
        <v>8.4</v>
      </c>
      <c r="AT72" s="40">
        <v>7.5</v>
      </c>
      <c r="AU72" s="40">
        <v>2.9</v>
      </c>
      <c r="AV72" s="40">
        <v>74</v>
      </c>
      <c r="AW72" s="40">
        <v>1.2529999999999999</v>
      </c>
      <c r="AX72" s="40">
        <v>59.2</v>
      </c>
      <c r="AY72" s="40">
        <v>10.08</v>
      </c>
      <c r="AZ72" s="70" t="s">
        <v>290</v>
      </c>
      <c r="BA72" s="70" t="s">
        <v>290</v>
      </c>
      <c r="BB72" s="70" t="s">
        <v>290</v>
      </c>
      <c r="BC72" s="70" t="s">
        <v>290</v>
      </c>
      <c r="BD72" s="70" t="s">
        <v>290</v>
      </c>
      <c r="BE72" s="70" t="s">
        <v>290</v>
      </c>
      <c r="BF72" s="70" t="s">
        <v>290</v>
      </c>
      <c r="BG72" s="70" t="s">
        <v>290</v>
      </c>
      <c r="BH72" s="70" t="s">
        <v>290</v>
      </c>
      <c r="BI72" s="70" t="s">
        <v>290</v>
      </c>
      <c r="BJ72" s="70" t="s">
        <v>290</v>
      </c>
      <c r="BK72" s="73" t="s">
        <v>290</v>
      </c>
      <c r="BL72" s="73" t="s">
        <v>290</v>
      </c>
      <c r="BM72" s="73" t="s">
        <v>290</v>
      </c>
      <c r="BN72" s="73" t="s">
        <v>290</v>
      </c>
      <c r="BO72" s="73" t="s">
        <v>290</v>
      </c>
      <c r="BP72" s="73" t="s">
        <v>290</v>
      </c>
      <c r="BQ72" s="70" t="s">
        <v>290</v>
      </c>
      <c r="BR72" s="70" t="s">
        <v>290</v>
      </c>
      <c r="BS72" s="70" t="s">
        <v>290</v>
      </c>
      <c r="BT72" s="70" t="s">
        <v>290</v>
      </c>
      <c r="BU72" s="70" t="s">
        <v>290</v>
      </c>
      <c r="BV72" s="70" t="s">
        <v>290</v>
      </c>
      <c r="BW72" s="70" t="s">
        <v>290</v>
      </c>
      <c r="BX72" s="70" t="s">
        <v>290</v>
      </c>
    </row>
    <row r="73" spans="1:76" ht="15.75" x14ac:dyDescent="0.25">
      <c r="A73" s="15" t="s">
        <v>295</v>
      </c>
      <c r="B73" s="15">
        <v>2019</v>
      </c>
      <c r="C73" s="15" t="s">
        <v>629</v>
      </c>
      <c r="D73" s="6">
        <v>20</v>
      </c>
      <c r="E73" s="4">
        <v>5</v>
      </c>
      <c r="F73" s="6" t="s">
        <v>273</v>
      </c>
      <c r="G73" s="6">
        <v>4</v>
      </c>
      <c r="H73" s="1">
        <v>3</v>
      </c>
      <c r="I73" s="5">
        <v>2</v>
      </c>
      <c r="J73" s="39" t="s">
        <v>441</v>
      </c>
      <c r="K73" s="6">
        <v>43208</v>
      </c>
      <c r="L73" s="6" t="s">
        <v>441</v>
      </c>
      <c r="M73" s="6" t="s">
        <v>582</v>
      </c>
      <c r="N73" s="6" t="s">
        <v>1</v>
      </c>
      <c r="O73" s="9">
        <v>43626</v>
      </c>
      <c r="P73" s="19">
        <v>43757</v>
      </c>
      <c r="Q73" s="6">
        <v>59</v>
      </c>
      <c r="R73" s="9">
        <v>43681</v>
      </c>
      <c r="S73" s="9">
        <v>43682</v>
      </c>
      <c r="T73" s="6">
        <v>55</v>
      </c>
      <c r="U73" s="6">
        <v>56</v>
      </c>
      <c r="V73" s="6">
        <v>276</v>
      </c>
      <c r="W73" s="6">
        <v>120</v>
      </c>
      <c r="X73" s="17">
        <v>24.007999999999999</v>
      </c>
      <c r="Y73" s="17">
        <v>21.668000000000003</v>
      </c>
      <c r="Z73" s="17">
        <v>1.8666666666666667</v>
      </c>
      <c r="AA73" s="17">
        <v>1.9266666666666665</v>
      </c>
      <c r="AB73" s="17">
        <v>83.826666666666668</v>
      </c>
      <c r="AC73" s="17">
        <v>117.83</v>
      </c>
      <c r="AD73" s="17">
        <v>106</v>
      </c>
      <c r="AE73" s="1">
        <v>8.1329045600000001</v>
      </c>
      <c r="AF73" s="1">
        <v>26.3</v>
      </c>
      <c r="AG73" s="1">
        <v>59.1</v>
      </c>
      <c r="AH73" s="1">
        <v>8.3000000000000007</v>
      </c>
      <c r="AI73" s="1">
        <v>20</v>
      </c>
      <c r="AJ73" s="1">
        <v>139.62788995812053</v>
      </c>
      <c r="AK73" s="1" t="str">
        <f t="shared" si="1"/>
        <v>UIUC201920005</v>
      </c>
      <c r="AL73" s="1" t="s">
        <v>290</v>
      </c>
      <c r="AM73" s="1" t="s">
        <v>290</v>
      </c>
      <c r="AN73" s="1" t="s">
        <v>290</v>
      </c>
      <c r="AO73" s="1" t="s">
        <v>290</v>
      </c>
      <c r="AP73" s="1" t="s">
        <v>290</v>
      </c>
      <c r="AQ73" s="1" t="s">
        <v>290</v>
      </c>
      <c r="AR73" s="1" t="s">
        <v>290</v>
      </c>
      <c r="AS73" s="40">
        <v>8.1</v>
      </c>
      <c r="AT73" s="40">
        <v>8.6999999999999993</v>
      </c>
      <c r="AU73" s="40">
        <v>4.3</v>
      </c>
      <c r="AV73" s="40">
        <v>70.099999999999994</v>
      </c>
      <c r="AW73" s="40">
        <v>1.125</v>
      </c>
      <c r="AX73" s="40" t="s">
        <v>290</v>
      </c>
      <c r="AY73" s="40">
        <v>9.5399999999999991</v>
      </c>
      <c r="AZ73" s="70" t="s">
        <v>290</v>
      </c>
      <c r="BA73" s="70" t="s">
        <v>290</v>
      </c>
      <c r="BB73" s="70" t="s">
        <v>290</v>
      </c>
      <c r="BC73" s="70" t="s">
        <v>290</v>
      </c>
      <c r="BD73" s="70" t="s">
        <v>290</v>
      </c>
      <c r="BE73" s="70" t="s">
        <v>290</v>
      </c>
      <c r="BF73" s="70" t="s">
        <v>290</v>
      </c>
      <c r="BG73" s="70" t="s">
        <v>290</v>
      </c>
      <c r="BH73" s="70" t="s">
        <v>290</v>
      </c>
      <c r="BI73" s="70" t="s">
        <v>290</v>
      </c>
      <c r="BJ73" s="70" t="s">
        <v>290</v>
      </c>
      <c r="BK73" s="73" t="s">
        <v>290</v>
      </c>
      <c r="BL73" s="73" t="s">
        <v>290</v>
      </c>
      <c r="BM73" s="73" t="s">
        <v>290</v>
      </c>
      <c r="BN73" s="73" t="s">
        <v>290</v>
      </c>
      <c r="BO73" s="73" t="s">
        <v>290</v>
      </c>
      <c r="BP73" s="73" t="s">
        <v>290</v>
      </c>
      <c r="BQ73" s="70" t="s">
        <v>290</v>
      </c>
      <c r="BR73" s="70" t="s">
        <v>290</v>
      </c>
      <c r="BS73" s="70" t="s">
        <v>290</v>
      </c>
      <c r="BT73" s="70" t="s">
        <v>290</v>
      </c>
      <c r="BU73" s="70" t="s">
        <v>290</v>
      </c>
      <c r="BV73" s="70" t="s">
        <v>290</v>
      </c>
      <c r="BW73" s="70" t="s">
        <v>290</v>
      </c>
      <c r="BX73" s="70" t="s">
        <v>290</v>
      </c>
    </row>
    <row r="74" spans="1:76" ht="15.75" x14ac:dyDescent="0.25">
      <c r="A74" s="15" t="s">
        <v>295</v>
      </c>
      <c r="B74" s="15">
        <v>2019</v>
      </c>
      <c r="C74" s="15" t="s">
        <v>629</v>
      </c>
      <c r="D74" s="6">
        <v>4</v>
      </c>
      <c r="E74" s="4">
        <v>25</v>
      </c>
      <c r="F74" s="6" t="s">
        <v>59</v>
      </c>
      <c r="G74" s="6">
        <v>1</v>
      </c>
      <c r="H74" s="1">
        <v>1</v>
      </c>
      <c r="I74" s="7">
        <v>1</v>
      </c>
      <c r="J74" s="39" t="s">
        <v>18</v>
      </c>
      <c r="K74" s="6">
        <v>11101</v>
      </c>
      <c r="L74" s="6" t="s">
        <v>18</v>
      </c>
      <c r="M74" s="6" t="s">
        <v>407</v>
      </c>
      <c r="N74" s="6" t="s">
        <v>22</v>
      </c>
      <c r="O74" s="9">
        <v>43626</v>
      </c>
      <c r="P74" s="19">
        <v>43757</v>
      </c>
      <c r="Q74" s="6">
        <v>62</v>
      </c>
      <c r="R74" s="9">
        <v>43685</v>
      </c>
      <c r="S74" s="9">
        <v>43686</v>
      </c>
      <c r="T74" s="6">
        <v>59</v>
      </c>
      <c r="U74" s="6">
        <v>60</v>
      </c>
      <c r="V74" s="6">
        <v>245</v>
      </c>
      <c r="W74" s="6">
        <v>121</v>
      </c>
      <c r="X74" s="17">
        <v>24.9</v>
      </c>
      <c r="Y74" s="17">
        <v>23.54</v>
      </c>
      <c r="Z74" s="17">
        <v>1.85</v>
      </c>
      <c r="AA74" s="17">
        <v>1.91</v>
      </c>
      <c r="AB74" s="17">
        <v>85.646666666666661</v>
      </c>
      <c r="AC74" s="17">
        <v>113.33</v>
      </c>
      <c r="AD74" s="17">
        <v>108.33</v>
      </c>
      <c r="AE74" s="1">
        <v>8.8541158400000004</v>
      </c>
      <c r="AF74" s="1">
        <v>37</v>
      </c>
      <c r="AG74" s="1">
        <v>56.5</v>
      </c>
      <c r="AH74" s="1">
        <v>7.5</v>
      </c>
      <c r="AI74" s="1">
        <v>141</v>
      </c>
      <c r="AJ74" s="1">
        <v>129.94056787620352</v>
      </c>
      <c r="AK74" s="1" t="str">
        <f t="shared" si="1"/>
        <v>UIUC20194025</v>
      </c>
      <c r="AL74" s="1" t="s">
        <v>290</v>
      </c>
      <c r="AM74" s="1" t="s">
        <v>290</v>
      </c>
      <c r="AN74" s="1" t="s">
        <v>290</v>
      </c>
      <c r="AO74" s="1" t="s">
        <v>290</v>
      </c>
      <c r="AP74" s="1" t="s">
        <v>290</v>
      </c>
      <c r="AQ74" s="1" t="s">
        <v>290</v>
      </c>
      <c r="AR74" s="1" t="s">
        <v>290</v>
      </c>
      <c r="AS74" s="40">
        <v>8.3000000000000007</v>
      </c>
      <c r="AT74" s="40">
        <v>7</v>
      </c>
      <c r="AU74" s="40">
        <v>3.3</v>
      </c>
      <c r="AV74" s="40">
        <v>73.8</v>
      </c>
      <c r="AW74" s="40">
        <v>1.2569999999999999</v>
      </c>
      <c r="AX74" s="40">
        <v>59.5</v>
      </c>
      <c r="AY74" s="40">
        <v>10.07</v>
      </c>
      <c r="AZ74" s="70" t="s">
        <v>455</v>
      </c>
      <c r="BA74" s="71" t="s">
        <v>450</v>
      </c>
      <c r="BB74" s="72">
        <v>3.64</v>
      </c>
      <c r="BC74" s="73">
        <v>86</v>
      </c>
      <c r="BD74" s="72">
        <v>9</v>
      </c>
      <c r="BE74" s="73">
        <v>24</v>
      </c>
      <c r="BF74" s="73">
        <v>2588</v>
      </c>
      <c r="BG74" s="73">
        <v>491</v>
      </c>
      <c r="BH74" s="73">
        <v>170</v>
      </c>
      <c r="BI74" s="73">
        <v>23</v>
      </c>
      <c r="BJ74" s="73">
        <v>12</v>
      </c>
      <c r="BK74" s="73" t="s">
        <v>290</v>
      </c>
      <c r="BL74" s="73" t="s">
        <v>290</v>
      </c>
      <c r="BM74" s="73" t="s">
        <v>290</v>
      </c>
      <c r="BN74" s="73" t="s">
        <v>290</v>
      </c>
      <c r="BO74" s="73" t="s">
        <v>290</v>
      </c>
      <c r="BP74" s="73" t="s">
        <v>290</v>
      </c>
      <c r="BQ74" s="70" t="s">
        <v>290</v>
      </c>
      <c r="BR74" s="70" t="s">
        <v>290</v>
      </c>
      <c r="BS74" s="70" t="s">
        <v>290</v>
      </c>
      <c r="BT74" s="70" t="s">
        <v>290</v>
      </c>
      <c r="BU74" s="70" t="s">
        <v>290</v>
      </c>
      <c r="BV74" s="70" t="s">
        <v>290</v>
      </c>
      <c r="BW74" s="70" t="s">
        <v>290</v>
      </c>
      <c r="BX74" s="70" t="s">
        <v>290</v>
      </c>
    </row>
    <row r="75" spans="1:76" ht="15.75" x14ac:dyDescent="0.25">
      <c r="A75" s="15" t="s">
        <v>295</v>
      </c>
      <c r="B75" s="15">
        <v>2019</v>
      </c>
      <c r="C75" s="15" t="s">
        <v>629</v>
      </c>
      <c r="D75" s="6">
        <v>12</v>
      </c>
      <c r="E75" s="4">
        <v>41</v>
      </c>
      <c r="F75" s="6" t="s">
        <v>113</v>
      </c>
      <c r="G75" s="6">
        <v>2</v>
      </c>
      <c r="H75" s="1">
        <v>1</v>
      </c>
      <c r="I75" s="3">
        <v>1</v>
      </c>
      <c r="J75" s="39" t="s">
        <v>18</v>
      </c>
      <c r="K75" s="6">
        <v>21101</v>
      </c>
      <c r="L75" s="6" t="s">
        <v>18</v>
      </c>
      <c r="M75" s="6" t="s">
        <v>407</v>
      </c>
      <c r="N75" s="6" t="s">
        <v>22</v>
      </c>
      <c r="O75" s="9">
        <v>43626</v>
      </c>
      <c r="P75" s="19">
        <v>43757</v>
      </c>
      <c r="Q75" s="6">
        <v>67</v>
      </c>
      <c r="R75" s="9">
        <v>43685</v>
      </c>
      <c r="S75" s="9">
        <v>43686</v>
      </c>
      <c r="T75" s="6">
        <v>59</v>
      </c>
      <c r="U75" s="6">
        <v>60</v>
      </c>
      <c r="V75" s="6">
        <v>262</v>
      </c>
      <c r="W75" s="6">
        <v>119</v>
      </c>
      <c r="X75" s="17">
        <v>23.34</v>
      </c>
      <c r="Y75" s="17">
        <v>21.619999999999997</v>
      </c>
      <c r="Z75" s="17">
        <v>1.8666666666666667</v>
      </c>
      <c r="AA75" s="17">
        <v>1.9266666666666665</v>
      </c>
      <c r="AB75" s="17">
        <v>104.85333333333334</v>
      </c>
      <c r="AC75" s="17">
        <v>105.67</v>
      </c>
      <c r="AD75" s="17">
        <v>102.33</v>
      </c>
      <c r="AE75" s="1">
        <v>10.27839472</v>
      </c>
      <c r="AF75" s="1">
        <v>30.1</v>
      </c>
      <c r="AG75" s="1">
        <v>58.2</v>
      </c>
      <c r="AH75" s="1">
        <v>7.9</v>
      </c>
      <c r="AI75" s="1">
        <v>229</v>
      </c>
      <c r="AJ75" s="1">
        <v>167.36378109421887</v>
      </c>
      <c r="AK75" s="1" t="str">
        <f t="shared" si="1"/>
        <v>UIUC201912041</v>
      </c>
      <c r="AL75" s="1" t="s">
        <v>290</v>
      </c>
      <c r="AM75" s="1" t="s">
        <v>290</v>
      </c>
      <c r="AN75" s="1" t="s">
        <v>290</v>
      </c>
      <c r="AO75" s="1" t="s">
        <v>290</v>
      </c>
      <c r="AP75" s="1" t="s">
        <v>290</v>
      </c>
      <c r="AQ75" s="1" t="s">
        <v>290</v>
      </c>
      <c r="AR75" s="1" t="s">
        <v>290</v>
      </c>
      <c r="AS75" s="40">
        <v>8.4</v>
      </c>
      <c r="AT75" s="40">
        <v>9.1</v>
      </c>
      <c r="AU75" s="40">
        <v>3.1</v>
      </c>
      <c r="AV75" s="40">
        <v>72.2</v>
      </c>
      <c r="AW75" s="40">
        <v>1.272</v>
      </c>
      <c r="AX75" s="40">
        <v>62.2</v>
      </c>
      <c r="AY75" s="40">
        <v>9.94</v>
      </c>
      <c r="AZ75" s="70" t="s">
        <v>495</v>
      </c>
      <c r="BA75" s="71" t="s">
        <v>450</v>
      </c>
      <c r="BB75" s="72">
        <v>3.27</v>
      </c>
      <c r="BC75" s="73">
        <v>83</v>
      </c>
      <c r="BD75" s="72">
        <v>7</v>
      </c>
      <c r="BE75" s="73">
        <v>28</v>
      </c>
      <c r="BF75" s="73">
        <v>2358</v>
      </c>
      <c r="BG75" s="73">
        <v>471</v>
      </c>
      <c r="BH75" s="73">
        <v>132</v>
      </c>
      <c r="BI75" s="73">
        <v>16</v>
      </c>
      <c r="BJ75" s="73">
        <v>15</v>
      </c>
      <c r="BK75" s="73" t="s">
        <v>290</v>
      </c>
      <c r="BL75" s="73" t="s">
        <v>290</v>
      </c>
      <c r="BM75" s="73" t="s">
        <v>290</v>
      </c>
      <c r="BN75" s="73" t="s">
        <v>290</v>
      </c>
      <c r="BO75" s="73" t="s">
        <v>290</v>
      </c>
      <c r="BP75" s="73" t="s">
        <v>290</v>
      </c>
      <c r="BQ75" s="70" t="s">
        <v>290</v>
      </c>
      <c r="BR75" s="70" t="s">
        <v>290</v>
      </c>
      <c r="BS75" s="70" t="s">
        <v>290</v>
      </c>
      <c r="BT75" s="70" t="s">
        <v>290</v>
      </c>
      <c r="BU75" s="70" t="s">
        <v>290</v>
      </c>
      <c r="BV75" s="70" t="s">
        <v>290</v>
      </c>
      <c r="BW75" s="70" t="s">
        <v>290</v>
      </c>
      <c r="BX75" s="70" t="s">
        <v>290</v>
      </c>
    </row>
    <row r="76" spans="1:76" ht="15.75" x14ac:dyDescent="0.25">
      <c r="A76" s="15" t="s">
        <v>295</v>
      </c>
      <c r="B76" s="15">
        <v>2019</v>
      </c>
      <c r="C76" s="15" t="s">
        <v>629</v>
      </c>
      <c r="D76" s="6">
        <v>15</v>
      </c>
      <c r="E76" s="4">
        <v>21</v>
      </c>
      <c r="F76" s="6" t="s">
        <v>167</v>
      </c>
      <c r="G76" s="6">
        <v>3</v>
      </c>
      <c r="H76" s="1">
        <v>1</v>
      </c>
      <c r="I76" s="5">
        <v>1</v>
      </c>
      <c r="J76" s="39" t="s">
        <v>18</v>
      </c>
      <c r="K76" s="6">
        <v>31101</v>
      </c>
      <c r="L76" s="6" t="s">
        <v>18</v>
      </c>
      <c r="M76" s="6" t="s">
        <v>407</v>
      </c>
      <c r="N76" s="6" t="s">
        <v>22</v>
      </c>
      <c r="O76" s="9">
        <v>43626</v>
      </c>
      <c r="P76" s="19">
        <v>43757</v>
      </c>
      <c r="Q76" s="6">
        <v>64</v>
      </c>
      <c r="R76" s="9">
        <v>43687</v>
      </c>
      <c r="S76" s="9">
        <v>43688</v>
      </c>
      <c r="T76" s="6">
        <v>61</v>
      </c>
      <c r="U76" s="6">
        <v>62</v>
      </c>
      <c r="V76" s="6">
        <v>236</v>
      </c>
      <c r="W76" s="6">
        <v>112</v>
      </c>
      <c r="X76" s="17">
        <v>23.238000000000003</v>
      </c>
      <c r="Y76" s="17">
        <v>21.611999999999998</v>
      </c>
      <c r="Z76" s="17">
        <v>1.9233333333333333</v>
      </c>
      <c r="AA76" s="17">
        <v>1.9566666666666666</v>
      </c>
      <c r="AB76" s="17">
        <v>99.63666666666667</v>
      </c>
      <c r="AC76" s="17">
        <v>96.83</v>
      </c>
      <c r="AD76" s="17">
        <v>89.5</v>
      </c>
      <c r="AE76" s="1">
        <v>7.1213943999999998</v>
      </c>
      <c r="AF76" s="1">
        <v>35.6</v>
      </c>
      <c r="AG76" s="1">
        <v>55.5</v>
      </c>
      <c r="AH76" s="1">
        <v>8.1999999999999993</v>
      </c>
      <c r="AI76" s="1">
        <v>111</v>
      </c>
      <c r="AJ76" s="1">
        <v>106.83410532808993</v>
      </c>
      <c r="AK76" s="1" t="str">
        <f t="shared" si="1"/>
        <v>UIUC201915021</v>
      </c>
      <c r="AL76" s="1" t="s">
        <v>290</v>
      </c>
      <c r="AM76" s="1" t="s">
        <v>290</v>
      </c>
      <c r="AN76" s="1" t="s">
        <v>290</v>
      </c>
      <c r="AO76" s="1" t="s">
        <v>290</v>
      </c>
      <c r="AP76" s="1" t="s">
        <v>290</v>
      </c>
      <c r="AQ76" s="1" t="s">
        <v>290</v>
      </c>
      <c r="AR76" s="1" t="s">
        <v>290</v>
      </c>
      <c r="AS76" s="40">
        <v>8.1999999999999993</v>
      </c>
      <c r="AT76" s="40">
        <v>8.6</v>
      </c>
      <c r="AU76" s="40">
        <v>3</v>
      </c>
      <c r="AV76" s="40">
        <v>73.099999999999994</v>
      </c>
      <c r="AW76" s="40">
        <v>1.2809999999999999</v>
      </c>
      <c r="AX76" s="40">
        <v>61</v>
      </c>
      <c r="AY76" s="40">
        <v>10.11</v>
      </c>
      <c r="AZ76" s="70" t="s">
        <v>510</v>
      </c>
      <c r="BA76" s="71" t="s">
        <v>447</v>
      </c>
      <c r="BB76" s="72">
        <v>2.9</v>
      </c>
      <c r="BC76" s="73">
        <v>78</v>
      </c>
      <c r="BD76" s="72">
        <v>7</v>
      </c>
      <c r="BE76" s="73">
        <v>20</v>
      </c>
      <c r="BF76" s="73">
        <v>2648</v>
      </c>
      <c r="BG76" s="73">
        <v>580</v>
      </c>
      <c r="BH76" s="73">
        <v>121</v>
      </c>
      <c r="BI76" s="73">
        <v>18</v>
      </c>
      <c r="BJ76" s="73">
        <v>9</v>
      </c>
      <c r="BK76" s="73" t="s">
        <v>290</v>
      </c>
      <c r="BL76" s="73" t="s">
        <v>290</v>
      </c>
      <c r="BM76" s="73" t="s">
        <v>290</v>
      </c>
      <c r="BN76" s="73" t="s">
        <v>290</v>
      </c>
      <c r="BO76" s="73" t="s">
        <v>290</v>
      </c>
      <c r="BP76" s="73" t="s">
        <v>290</v>
      </c>
      <c r="BQ76" s="70" t="s">
        <v>290</v>
      </c>
      <c r="BR76" s="70" t="s">
        <v>290</v>
      </c>
      <c r="BS76" s="70" t="s">
        <v>290</v>
      </c>
      <c r="BT76" s="70" t="s">
        <v>290</v>
      </c>
      <c r="BU76" s="70" t="s">
        <v>290</v>
      </c>
      <c r="BV76" s="70" t="s">
        <v>290</v>
      </c>
      <c r="BW76" s="70" t="s">
        <v>290</v>
      </c>
      <c r="BX76" s="70" t="s">
        <v>290</v>
      </c>
    </row>
    <row r="77" spans="1:76" ht="15.75" x14ac:dyDescent="0.25">
      <c r="A77" s="15" t="s">
        <v>295</v>
      </c>
      <c r="B77" s="15">
        <v>2019</v>
      </c>
      <c r="C77" s="15" t="s">
        <v>629</v>
      </c>
      <c r="D77" s="6">
        <v>22</v>
      </c>
      <c r="E77" s="4">
        <v>5</v>
      </c>
      <c r="F77" s="6" t="s">
        <v>221</v>
      </c>
      <c r="G77" s="6">
        <v>4</v>
      </c>
      <c r="H77" s="1">
        <v>1</v>
      </c>
      <c r="I77" s="5">
        <v>1</v>
      </c>
      <c r="J77" s="39" t="s">
        <v>18</v>
      </c>
      <c r="K77" s="6">
        <v>41101</v>
      </c>
      <c r="L77" s="6" t="s">
        <v>18</v>
      </c>
      <c r="M77" s="6" t="s">
        <v>407</v>
      </c>
      <c r="N77" s="6" t="s">
        <v>22</v>
      </c>
      <c r="O77" s="9">
        <v>43626</v>
      </c>
      <c r="P77" s="19">
        <v>43757</v>
      </c>
      <c r="Q77" s="6">
        <v>56</v>
      </c>
      <c r="R77" s="9">
        <v>43687</v>
      </c>
      <c r="S77" s="9">
        <v>43688</v>
      </c>
      <c r="T77" s="6">
        <v>61</v>
      </c>
      <c r="U77" s="6">
        <v>62</v>
      </c>
      <c r="V77" s="6">
        <v>216</v>
      </c>
      <c r="W77" s="6">
        <v>116</v>
      </c>
      <c r="X77" s="17">
        <v>22.413999999999998</v>
      </c>
      <c r="Y77" s="17">
        <v>20.332000000000001</v>
      </c>
      <c r="Z77" s="17">
        <v>1.9033333333333333</v>
      </c>
      <c r="AA77" s="17">
        <v>1.9433333333333334</v>
      </c>
      <c r="AB77" s="17">
        <v>80.48</v>
      </c>
      <c r="AC77" s="17">
        <v>111.33</v>
      </c>
      <c r="AD77" s="17">
        <v>106.83</v>
      </c>
      <c r="AE77" s="1">
        <v>6.7267693599999996</v>
      </c>
      <c r="AF77" s="1">
        <v>37.799999999999997</v>
      </c>
      <c r="AG77" s="1">
        <v>53.8</v>
      </c>
      <c r="AH77" s="1">
        <v>7.2</v>
      </c>
      <c r="AI77" s="1">
        <v>22</v>
      </c>
      <c r="AJ77" s="1">
        <v>97.466626222819841</v>
      </c>
      <c r="AK77" s="1" t="str">
        <f t="shared" si="1"/>
        <v>UIUC201922005</v>
      </c>
      <c r="AL77" s="1" t="s">
        <v>290</v>
      </c>
      <c r="AM77" s="1" t="s">
        <v>290</v>
      </c>
      <c r="AN77" s="1" t="s">
        <v>290</v>
      </c>
      <c r="AO77" s="1" t="s">
        <v>290</v>
      </c>
      <c r="AP77" s="1" t="s">
        <v>290</v>
      </c>
      <c r="AQ77" s="1" t="s">
        <v>290</v>
      </c>
      <c r="AR77" s="1" t="s">
        <v>290</v>
      </c>
      <c r="AS77" s="40">
        <v>8.5</v>
      </c>
      <c r="AT77" s="40">
        <v>6.7</v>
      </c>
      <c r="AU77" s="40">
        <v>2.7</v>
      </c>
      <c r="AV77" s="40">
        <v>74.7</v>
      </c>
      <c r="AW77" s="40">
        <v>1.24</v>
      </c>
      <c r="AX77" s="40">
        <v>57.8</v>
      </c>
      <c r="AY77" s="40">
        <v>10.1</v>
      </c>
      <c r="AZ77" s="70" t="s">
        <v>534</v>
      </c>
      <c r="BA77" s="71" t="s">
        <v>535</v>
      </c>
      <c r="BB77" s="72">
        <v>4.7</v>
      </c>
      <c r="BC77" s="73">
        <v>97</v>
      </c>
      <c r="BD77" s="72">
        <v>8</v>
      </c>
      <c r="BE77" s="73">
        <v>47</v>
      </c>
      <c r="BF77" s="73">
        <v>4448</v>
      </c>
      <c r="BG77" s="73">
        <v>1003</v>
      </c>
      <c r="BH77" s="73">
        <v>109</v>
      </c>
      <c r="BI77" s="73">
        <v>18</v>
      </c>
      <c r="BJ77" s="73">
        <v>33</v>
      </c>
      <c r="BK77" s="73" t="s">
        <v>290</v>
      </c>
      <c r="BL77" s="73" t="s">
        <v>290</v>
      </c>
      <c r="BM77" s="73" t="s">
        <v>290</v>
      </c>
      <c r="BN77" s="73" t="s">
        <v>290</v>
      </c>
      <c r="BO77" s="73" t="s">
        <v>290</v>
      </c>
      <c r="BP77" s="73" t="s">
        <v>290</v>
      </c>
      <c r="BQ77" s="70" t="s">
        <v>290</v>
      </c>
      <c r="BR77" s="70" t="s">
        <v>290</v>
      </c>
      <c r="BS77" s="70" t="s">
        <v>290</v>
      </c>
      <c r="BT77" s="70" t="s">
        <v>290</v>
      </c>
      <c r="BU77" s="70" t="s">
        <v>290</v>
      </c>
      <c r="BV77" s="70" t="s">
        <v>290</v>
      </c>
      <c r="BW77" s="70" t="s">
        <v>290</v>
      </c>
      <c r="BX77" s="70" t="s">
        <v>290</v>
      </c>
    </row>
    <row r="78" spans="1:76" ht="15.75" x14ac:dyDescent="0.25">
      <c r="A78" s="15" t="s">
        <v>295</v>
      </c>
      <c r="B78" s="15">
        <v>2019</v>
      </c>
      <c r="C78" s="15" t="s">
        <v>629</v>
      </c>
      <c r="D78" s="6">
        <v>1</v>
      </c>
      <c r="E78" s="4">
        <v>41</v>
      </c>
      <c r="F78" s="6" t="s">
        <v>77</v>
      </c>
      <c r="G78" s="6">
        <v>1</v>
      </c>
      <c r="H78" s="1">
        <v>2</v>
      </c>
      <c r="I78" s="7">
        <v>1</v>
      </c>
      <c r="J78" s="39" t="s">
        <v>18</v>
      </c>
      <c r="K78" s="6">
        <v>12101</v>
      </c>
      <c r="L78" s="6" t="s">
        <v>18</v>
      </c>
      <c r="M78" s="6" t="s">
        <v>407</v>
      </c>
      <c r="N78" s="6" t="s">
        <v>22</v>
      </c>
      <c r="O78" s="9">
        <v>43626</v>
      </c>
      <c r="P78" s="19">
        <v>43757</v>
      </c>
      <c r="Q78" s="6">
        <v>61</v>
      </c>
      <c r="R78" s="9">
        <v>43685</v>
      </c>
      <c r="S78" s="9">
        <v>43686</v>
      </c>
      <c r="T78" s="6">
        <v>59</v>
      </c>
      <c r="U78" s="6">
        <v>60</v>
      </c>
      <c r="V78" s="6">
        <v>242</v>
      </c>
      <c r="W78" s="6">
        <v>115</v>
      </c>
      <c r="X78" s="17">
        <v>24.98</v>
      </c>
      <c r="Y78" s="17">
        <v>22.660000000000004</v>
      </c>
      <c r="Z78" s="17">
        <v>1.8566666666666667</v>
      </c>
      <c r="AA78" s="17">
        <v>1.9266666666666665</v>
      </c>
      <c r="AB78" s="17">
        <v>105.97999999999999</v>
      </c>
      <c r="AC78" s="17">
        <v>126.17</v>
      </c>
      <c r="AD78" s="17">
        <v>117.17</v>
      </c>
      <c r="AE78" s="1">
        <v>9.4619291199999989</v>
      </c>
      <c r="AF78" s="1">
        <v>29.2</v>
      </c>
      <c r="AG78" s="1">
        <v>59.6</v>
      </c>
      <c r="AH78" s="1">
        <v>7.8</v>
      </c>
      <c r="AI78" s="1">
        <v>240</v>
      </c>
      <c r="AJ78" s="1">
        <v>156.05294155733677</v>
      </c>
      <c r="AK78" s="1" t="str">
        <f t="shared" si="1"/>
        <v>UIUC20191041</v>
      </c>
      <c r="AL78" s="1" t="s">
        <v>290</v>
      </c>
      <c r="AM78" s="1" t="s">
        <v>290</v>
      </c>
      <c r="AN78" s="1" t="s">
        <v>290</v>
      </c>
      <c r="AO78" s="1" t="s">
        <v>290</v>
      </c>
      <c r="AP78" s="1" t="s">
        <v>290</v>
      </c>
      <c r="AQ78" s="1" t="s">
        <v>290</v>
      </c>
      <c r="AR78" s="1" t="s">
        <v>290</v>
      </c>
      <c r="AS78" s="40">
        <v>8.4</v>
      </c>
      <c r="AT78" s="40">
        <v>8</v>
      </c>
      <c r="AU78" s="40">
        <v>3.6</v>
      </c>
      <c r="AV78" s="40">
        <v>72.8</v>
      </c>
      <c r="AW78" s="40">
        <v>1.2589999999999999</v>
      </c>
      <c r="AX78" s="40" t="s">
        <v>290</v>
      </c>
      <c r="AY78" s="40">
        <v>10.029999999999999</v>
      </c>
      <c r="AZ78" s="70" t="s">
        <v>290</v>
      </c>
      <c r="BA78" s="70" t="s">
        <v>290</v>
      </c>
      <c r="BB78" s="70" t="s">
        <v>290</v>
      </c>
      <c r="BC78" s="70" t="s">
        <v>290</v>
      </c>
      <c r="BD78" s="70" t="s">
        <v>290</v>
      </c>
      <c r="BE78" s="70" t="s">
        <v>290</v>
      </c>
      <c r="BF78" s="70" t="s">
        <v>290</v>
      </c>
      <c r="BG78" s="70" t="s">
        <v>290</v>
      </c>
      <c r="BH78" s="70" t="s">
        <v>290</v>
      </c>
      <c r="BI78" s="70" t="s">
        <v>290</v>
      </c>
      <c r="BJ78" s="70" t="s">
        <v>290</v>
      </c>
      <c r="BK78" s="73" t="s">
        <v>290</v>
      </c>
      <c r="BL78" s="73" t="s">
        <v>290</v>
      </c>
      <c r="BM78" s="73" t="s">
        <v>290</v>
      </c>
      <c r="BN78" s="73" t="s">
        <v>290</v>
      </c>
      <c r="BO78" s="73" t="s">
        <v>290</v>
      </c>
      <c r="BP78" s="73" t="s">
        <v>290</v>
      </c>
      <c r="BQ78" s="70" t="s">
        <v>290</v>
      </c>
      <c r="BR78" s="70" t="s">
        <v>290</v>
      </c>
      <c r="BS78" s="70" t="s">
        <v>290</v>
      </c>
      <c r="BT78" s="70" t="s">
        <v>290</v>
      </c>
      <c r="BU78" s="70" t="s">
        <v>290</v>
      </c>
      <c r="BV78" s="70" t="s">
        <v>290</v>
      </c>
      <c r="BW78" s="70" t="s">
        <v>290</v>
      </c>
      <c r="BX78" s="70" t="s">
        <v>290</v>
      </c>
    </row>
    <row r="79" spans="1:76" ht="15.75" x14ac:dyDescent="0.25">
      <c r="A79" s="15" t="s">
        <v>295</v>
      </c>
      <c r="B79" s="15">
        <v>2019</v>
      </c>
      <c r="C79" s="15" t="s">
        <v>629</v>
      </c>
      <c r="D79" s="6">
        <v>7</v>
      </c>
      <c r="E79" s="4">
        <v>13</v>
      </c>
      <c r="F79" s="6" t="s">
        <v>131</v>
      </c>
      <c r="G79" s="6">
        <v>2</v>
      </c>
      <c r="H79" s="1">
        <v>2</v>
      </c>
      <c r="I79" s="3">
        <v>1</v>
      </c>
      <c r="J79" s="39" t="s">
        <v>18</v>
      </c>
      <c r="K79" s="6">
        <v>22101</v>
      </c>
      <c r="L79" s="6" t="s">
        <v>18</v>
      </c>
      <c r="M79" s="6" t="s">
        <v>407</v>
      </c>
      <c r="N79" s="6" t="s">
        <v>22</v>
      </c>
      <c r="O79" s="9">
        <v>43626</v>
      </c>
      <c r="P79" s="19">
        <v>43757</v>
      </c>
      <c r="Q79" s="6">
        <v>60</v>
      </c>
      <c r="R79" s="9">
        <v>43685</v>
      </c>
      <c r="S79" s="9">
        <v>43686</v>
      </c>
      <c r="T79" s="6">
        <v>59</v>
      </c>
      <c r="U79" s="6">
        <v>60</v>
      </c>
      <c r="V79" s="6">
        <v>231</v>
      </c>
      <c r="W79" s="6">
        <v>118</v>
      </c>
      <c r="X79" s="17">
        <v>25.259999999999998</v>
      </c>
      <c r="Y79" s="17">
        <v>23.439999999999998</v>
      </c>
      <c r="Z79" s="17">
        <v>1.8599999999999999</v>
      </c>
      <c r="AA79" s="17">
        <v>1.93</v>
      </c>
      <c r="AB79" s="17">
        <v>92.92</v>
      </c>
      <c r="AC79" s="17">
        <v>105</v>
      </c>
      <c r="AD79" s="17">
        <v>96.83</v>
      </c>
      <c r="AE79" s="1">
        <v>9.8928415199999993</v>
      </c>
      <c r="AF79" s="1">
        <v>36.4</v>
      </c>
      <c r="AG79" s="1">
        <v>54.2</v>
      </c>
      <c r="AH79" s="1">
        <v>7.2</v>
      </c>
      <c r="AI79" s="1">
        <v>55</v>
      </c>
      <c r="AJ79" s="1">
        <v>146.56733082078449</v>
      </c>
      <c r="AK79" s="1" t="str">
        <f t="shared" si="1"/>
        <v>UIUC20197013</v>
      </c>
      <c r="AL79" s="1" t="s">
        <v>290</v>
      </c>
      <c r="AM79" s="1" t="s">
        <v>290</v>
      </c>
      <c r="AN79" s="1" t="s">
        <v>290</v>
      </c>
      <c r="AO79" s="1" t="s">
        <v>290</v>
      </c>
      <c r="AP79" s="1" t="s">
        <v>290</v>
      </c>
      <c r="AQ79" s="1" t="s">
        <v>290</v>
      </c>
      <c r="AR79" s="1" t="s">
        <v>290</v>
      </c>
      <c r="AS79" s="40">
        <v>8.3000000000000007</v>
      </c>
      <c r="AT79" s="40">
        <v>7.4</v>
      </c>
      <c r="AU79" s="40">
        <v>3.4</v>
      </c>
      <c r="AV79" s="40">
        <v>73.5</v>
      </c>
      <c r="AW79" s="40">
        <v>1.2529999999999999</v>
      </c>
      <c r="AX79" s="40" t="s">
        <v>290</v>
      </c>
      <c r="AY79" s="40">
        <v>10.07</v>
      </c>
      <c r="AZ79" s="70" t="s">
        <v>475</v>
      </c>
      <c r="BA79" s="71" t="s">
        <v>445</v>
      </c>
      <c r="BB79" s="72">
        <v>4.03</v>
      </c>
      <c r="BC79" s="73">
        <v>90</v>
      </c>
      <c r="BD79" s="72">
        <v>8</v>
      </c>
      <c r="BE79" s="73">
        <v>53</v>
      </c>
      <c r="BF79" s="73">
        <v>3176</v>
      </c>
      <c r="BG79" s="73">
        <v>655</v>
      </c>
      <c r="BH79" s="73">
        <v>193</v>
      </c>
      <c r="BI79" s="73">
        <v>17</v>
      </c>
      <c r="BJ79" s="73">
        <v>42</v>
      </c>
      <c r="BK79" s="73" t="s">
        <v>290</v>
      </c>
      <c r="BL79" s="73" t="s">
        <v>290</v>
      </c>
      <c r="BM79" s="73" t="s">
        <v>290</v>
      </c>
      <c r="BN79" s="73" t="s">
        <v>290</v>
      </c>
      <c r="BO79" s="73" t="s">
        <v>290</v>
      </c>
      <c r="BP79" s="73" t="s">
        <v>290</v>
      </c>
      <c r="BQ79" s="70" t="s">
        <v>290</v>
      </c>
      <c r="BR79" s="70" t="s">
        <v>290</v>
      </c>
      <c r="BS79" s="70" t="s">
        <v>290</v>
      </c>
      <c r="BT79" s="70" t="s">
        <v>290</v>
      </c>
      <c r="BU79" s="70" t="s">
        <v>290</v>
      </c>
      <c r="BV79" s="70" t="s">
        <v>290</v>
      </c>
      <c r="BW79" s="70" t="s">
        <v>290</v>
      </c>
      <c r="BX79" s="70" t="s">
        <v>290</v>
      </c>
    </row>
    <row r="80" spans="1:76" ht="15.75" x14ac:dyDescent="0.25">
      <c r="A80" s="15" t="s">
        <v>295</v>
      </c>
      <c r="B80" s="15">
        <v>2019</v>
      </c>
      <c r="C80" s="15" t="s">
        <v>629</v>
      </c>
      <c r="D80" s="6">
        <v>18</v>
      </c>
      <c r="E80" s="4">
        <v>41</v>
      </c>
      <c r="F80" s="6" t="s">
        <v>185</v>
      </c>
      <c r="G80" s="6">
        <v>3</v>
      </c>
      <c r="H80" s="1">
        <v>2</v>
      </c>
      <c r="I80" s="5">
        <v>1</v>
      </c>
      <c r="J80" s="39" t="s">
        <v>18</v>
      </c>
      <c r="K80" s="6">
        <v>32101</v>
      </c>
      <c r="L80" s="6" t="s">
        <v>18</v>
      </c>
      <c r="M80" s="6" t="s">
        <v>407</v>
      </c>
      <c r="N80" s="6" t="s">
        <v>22</v>
      </c>
      <c r="O80" s="9">
        <v>43626</v>
      </c>
      <c r="P80" s="19">
        <v>43757</v>
      </c>
      <c r="Q80" s="6">
        <v>63</v>
      </c>
      <c r="R80" s="9">
        <v>43685</v>
      </c>
      <c r="S80" s="9">
        <v>43686</v>
      </c>
      <c r="T80" s="6">
        <v>59</v>
      </c>
      <c r="U80" s="6">
        <v>60</v>
      </c>
      <c r="V80" s="6">
        <v>252</v>
      </c>
      <c r="W80" s="6">
        <v>120</v>
      </c>
      <c r="X80" s="17">
        <v>23.462</v>
      </c>
      <c r="Y80" s="17">
        <v>21.849999999999998</v>
      </c>
      <c r="Z80" s="17">
        <v>1.8933333333333333</v>
      </c>
      <c r="AA80" s="17">
        <v>1.9366666666666665</v>
      </c>
      <c r="AB80" s="17">
        <v>88.163333333333341</v>
      </c>
      <c r="AC80" s="17">
        <v>101.5</v>
      </c>
      <c r="AD80" s="17">
        <v>99</v>
      </c>
      <c r="AE80" s="1">
        <v>10.17406856</v>
      </c>
      <c r="AF80" s="1">
        <v>37.4</v>
      </c>
      <c r="AG80" s="1">
        <v>58.5</v>
      </c>
      <c r="AH80" s="1">
        <v>7</v>
      </c>
      <c r="AI80" s="1">
        <v>223</v>
      </c>
      <c r="AJ80" s="1">
        <v>148.36381918845885</v>
      </c>
      <c r="AK80" s="1" t="str">
        <f t="shared" si="1"/>
        <v>UIUC201918041</v>
      </c>
      <c r="AL80" s="1" t="s">
        <v>290</v>
      </c>
      <c r="AM80" s="1" t="s">
        <v>290</v>
      </c>
      <c r="AN80" s="1" t="s">
        <v>290</v>
      </c>
      <c r="AO80" s="1" t="s">
        <v>290</v>
      </c>
      <c r="AP80" s="1" t="s">
        <v>290</v>
      </c>
      <c r="AQ80" s="1" t="s">
        <v>290</v>
      </c>
      <c r="AR80" s="1" t="s">
        <v>290</v>
      </c>
      <c r="AS80" s="40">
        <v>8.4</v>
      </c>
      <c r="AT80" s="40">
        <v>8.1</v>
      </c>
      <c r="AU80" s="40">
        <v>2.9</v>
      </c>
      <c r="AV80" s="40">
        <v>73.8</v>
      </c>
      <c r="AW80" s="40">
        <v>1.282</v>
      </c>
      <c r="AX80" s="40">
        <v>60.2</v>
      </c>
      <c r="AY80" s="40">
        <v>10.16</v>
      </c>
      <c r="AZ80" s="70" t="s">
        <v>525</v>
      </c>
      <c r="BA80" s="71" t="s">
        <v>445</v>
      </c>
      <c r="BB80" s="72">
        <v>3.89</v>
      </c>
      <c r="BC80" s="73">
        <v>89</v>
      </c>
      <c r="BD80" s="72">
        <v>8</v>
      </c>
      <c r="BE80" s="73">
        <v>36</v>
      </c>
      <c r="BF80" s="73">
        <v>3737</v>
      </c>
      <c r="BG80" s="73">
        <v>784</v>
      </c>
      <c r="BH80" s="73">
        <v>144</v>
      </c>
      <c r="BI80" s="73">
        <v>19</v>
      </c>
      <c r="BJ80" s="73">
        <v>23</v>
      </c>
      <c r="BK80" s="73" t="s">
        <v>290</v>
      </c>
      <c r="BL80" s="73" t="s">
        <v>290</v>
      </c>
      <c r="BM80" s="73" t="s">
        <v>290</v>
      </c>
      <c r="BN80" s="73" t="s">
        <v>290</v>
      </c>
      <c r="BO80" s="73" t="s">
        <v>290</v>
      </c>
      <c r="BP80" s="73" t="s">
        <v>290</v>
      </c>
      <c r="BQ80" s="70" t="s">
        <v>290</v>
      </c>
      <c r="BR80" s="70" t="s">
        <v>290</v>
      </c>
      <c r="BS80" s="70" t="s">
        <v>290</v>
      </c>
      <c r="BT80" s="70" t="s">
        <v>290</v>
      </c>
      <c r="BU80" s="70" t="s">
        <v>290</v>
      </c>
      <c r="BV80" s="70" t="s">
        <v>290</v>
      </c>
      <c r="BW80" s="70" t="s">
        <v>290</v>
      </c>
      <c r="BX80" s="70" t="s">
        <v>290</v>
      </c>
    </row>
    <row r="81" spans="1:76" ht="15.75" x14ac:dyDescent="0.25">
      <c r="A81" s="15" t="s">
        <v>295</v>
      </c>
      <c r="B81" s="15">
        <v>2019</v>
      </c>
      <c r="C81" s="15" t="s">
        <v>629</v>
      </c>
      <c r="D81" s="6">
        <v>24</v>
      </c>
      <c r="E81" s="4">
        <v>13</v>
      </c>
      <c r="F81" s="6" t="s">
        <v>239</v>
      </c>
      <c r="G81" s="6">
        <v>4</v>
      </c>
      <c r="H81" s="1">
        <v>2</v>
      </c>
      <c r="I81" s="5">
        <v>1</v>
      </c>
      <c r="J81" s="39" t="s">
        <v>18</v>
      </c>
      <c r="K81" s="6">
        <v>42101</v>
      </c>
      <c r="L81" s="6" t="s">
        <v>18</v>
      </c>
      <c r="M81" s="6" t="s">
        <v>407</v>
      </c>
      <c r="N81" s="6" t="s">
        <v>22</v>
      </c>
      <c r="O81" s="9">
        <v>43626</v>
      </c>
      <c r="P81" s="19">
        <v>43757</v>
      </c>
      <c r="Q81" s="6">
        <v>63</v>
      </c>
      <c r="R81" s="9">
        <v>43686</v>
      </c>
      <c r="S81" s="9">
        <v>43687</v>
      </c>
      <c r="T81" s="6">
        <v>60</v>
      </c>
      <c r="U81" s="6">
        <v>61</v>
      </c>
      <c r="V81" s="6">
        <v>230</v>
      </c>
      <c r="W81" s="6">
        <v>117</v>
      </c>
      <c r="X81" s="17">
        <v>21.263999999999999</v>
      </c>
      <c r="Y81" s="17">
        <v>20.190000000000001</v>
      </c>
      <c r="Z81" s="17">
        <v>1.9</v>
      </c>
      <c r="AA81" s="17">
        <v>1.9366666666666665</v>
      </c>
      <c r="AB81" s="17">
        <v>85.47</v>
      </c>
      <c r="AC81" s="17">
        <v>103.33</v>
      </c>
      <c r="AD81" s="17">
        <v>96.67</v>
      </c>
      <c r="AE81" s="1">
        <v>6.0690609600000007</v>
      </c>
      <c r="AF81" s="1">
        <v>29.5</v>
      </c>
      <c r="AG81" s="1">
        <v>62.5</v>
      </c>
      <c r="AH81" s="1">
        <v>6.7</v>
      </c>
      <c r="AI81" s="1">
        <v>72</v>
      </c>
      <c r="AJ81" s="1">
        <v>99.671186468859005</v>
      </c>
      <c r="AK81" s="1" t="str">
        <f t="shared" si="1"/>
        <v>UIUC201924013</v>
      </c>
      <c r="AL81" s="1" t="s">
        <v>290</v>
      </c>
      <c r="AM81" s="1" t="s">
        <v>290</v>
      </c>
      <c r="AN81" s="1" t="s">
        <v>290</v>
      </c>
      <c r="AO81" s="1" t="s">
        <v>290</v>
      </c>
      <c r="AP81" s="1" t="s">
        <v>290</v>
      </c>
      <c r="AQ81" s="1" t="s">
        <v>290</v>
      </c>
      <c r="AR81" s="1" t="s">
        <v>290</v>
      </c>
      <c r="AS81" s="40">
        <v>8.5</v>
      </c>
      <c r="AT81" s="40">
        <v>7.6</v>
      </c>
      <c r="AU81" s="40">
        <v>2.9</v>
      </c>
      <c r="AV81" s="40">
        <v>73.900000000000006</v>
      </c>
      <c r="AW81" s="40">
        <v>1.268</v>
      </c>
      <c r="AX81" s="40">
        <v>59.9</v>
      </c>
      <c r="AY81" s="40">
        <v>10.14</v>
      </c>
      <c r="AZ81" s="70" t="s">
        <v>547</v>
      </c>
      <c r="BA81" s="71" t="s">
        <v>463</v>
      </c>
      <c r="BB81" s="72">
        <v>3.87</v>
      </c>
      <c r="BC81" s="73">
        <v>89</v>
      </c>
      <c r="BD81" s="72">
        <v>7</v>
      </c>
      <c r="BE81" s="73">
        <v>49</v>
      </c>
      <c r="BF81" s="73">
        <v>3674</v>
      </c>
      <c r="BG81" s="73">
        <v>841</v>
      </c>
      <c r="BH81" s="73">
        <v>147</v>
      </c>
      <c r="BI81" s="73">
        <v>19</v>
      </c>
      <c r="BJ81" s="73">
        <v>35</v>
      </c>
      <c r="BK81" s="73" t="s">
        <v>290</v>
      </c>
      <c r="BL81" s="73" t="s">
        <v>290</v>
      </c>
      <c r="BM81" s="73" t="s">
        <v>290</v>
      </c>
      <c r="BN81" s="73" t="s">
        <v>290</v>
      </c>
      <c r="BO81" s="73" t="s">
        <v>290</v>
      </c>
      <c r="BP81" s="73" t="s">
        <v>290</v>
      </c>
      <c r="BQ81" s="70" t="s">
        <v>290</v>
      </c>
      <c r="BR81" s="70" t="s">
        <v>290</v>
      </c>
      <c r="BS81" s="70" t="s">
        <v>290</v>
      </c>
      <c r="BT81" s="70" t="s">
        <v>290</v>
      </c>
      <c r="BU81" s="70" t="s">
        <v>290</v>
      </c>
      <c r="BV81" s="70" t="s">
        <v>290</v>
      </c>
      <c r="BW81" s="70" t="s">
        <v>290</v>
      </c>
      <c r="BX81" s="70" t="s">
        <v>290</v>
      </c>
    </row>
    <row r="82" spans="1:76" ht="15.75" x14ac:dyDescent="0.25">
      <c r="A82" s="15" t="s">
        <v>295</v>
      </c>
      <c r="B82" s="15">
        <v>2019</v>
      </c>
      <c r="C82" s="15" t="s">
        <v>629</v>
      </c>
      <c r="D82" s="6">
        <v>5</v>
      </c>
      <c r="E82" s="4">
        <v>5</v>
      </c>
      <c r="F82" s="6" t="s">
        <v>95</v>
      </c>
      <c r="G82" s="6">
        <v>1</v>
      </c>
      <c r="H82" s="1">
        <v>3</v>
      </c>
      <c r="I82" s="7">
        <v>1</v>
      </c>
      <c r="J82" s="39" t="s">
        <v>18</v>
      </c>
      <c r="K82" s="6">
        <v>13101</v>
      </c>
      <c r="L82" s="6" t="s">
        <v>18</v>
      </c>
      <c r="M82" s="6" t="s">
        <v>407</v>
      </c>
      <c r="N82" s="6" t="s">
        <v>22</v>
      </c>
      <c r="O82" s="9">
        <v>43626</v>
      </c>
      <c r="P82" s="19">
        <v>43757</v>
      </c>
      <c r="Q82" s="6">
        <v>62</v>
      </c>
      <c r="R82" s="9">
        <v>43685</v>
      </c>
      <c r="S82" s="9">
        <v>43686</v>
      </c>
      <c r="T82" s="6">
        <v>59</v>
      </c>
      <c r="U82" s="6">
        <v>60</v>
      </c>
      <c r="V82" s="6">
        <v>235</v>
      </c>
      <c r="W82" s="6">
        <v>112</v>
      </c>
      <c r="X82" s="17">
        <v>26.2</v>
      </c>
      <c r="Y82" s="17">
        <v>24.4</v>
      </c>
      <c r="Z82" s="17">
        <v>1.8599999999999999</v>
      </c>
      <c r="AA82" s="17">
        <v>1.9266666666666665</v>
      </c>
      <c r="AB82" s="17">
        <v>96.766666666666666</v>
      </c>
      <c r="AC82" s="17">
        <v>117.5</v>
      </c>
      <c r="AD82" s="17">
        <v>113.5</v>
      </c>
      <c r="AE82" s="1">
        <v>9.847482320000001</v>
      </c>
      <c r="AF82" s="1">
        <v>37.799999999999997</v>
      </c>
      <c r="AG82" s="1">
        <v>60</v>
      </c>
      <c r="AH82" s="1">
        <v>5.4</v>
      </c>
      <c r="AI82" s="1">
        <v>5</v>
      </c>
      <c r="AJ82" s="1">
        <v>142.68377985822107</v>
      </c>
      <c r="AK82" s="1" t="str">
        <f t="shared" si="1"/>
        <v>UIUC20195005</v>
      </c>
      <c r="AL82" s="1" t="s">
        <v>290</v>
      </c>
      <c r="AM82" s="1" t="s">
        <v>290</v>
      </c>
      <c r="AN82" s="1" t="s">
        <v>290</v>
      </c>
      <c r="AO82" s="1" t="s">
        <v>290</v>
      </c>
      <c r="AP82" s="1" t="s">
        <v>290</v>
      </c>
      <c r="AQ82" s="1" t="s">
        <v>290</v>
      </c>
      <c r="AR82" s="1" t="s">
        <v>290</v>
      </c>
      <c r="AS82" s="40">
        <v>8.1999999999999993</v>
      </c>
      <c r="AT82" s="40">
        <v>7.8</v>
      </c>
      <c r="AU82" s="40">
        <v>4.4000000000000004</v>
      </c>
      <c r="AV82" s="40">
        <v>71.3</v>
      </c>
      <c r="AW82" s="40">
        <v>1.139</v>
      </c>
      <c r="AX82" s="40" t="s">
        <v>290</v>
      </c>
      <c r="AY82" s="40">
        <v>9.6999999999999993</v>
      </c>
      <c r="AZ82" s="70" t="s">
        <v>460</v>
      </c>
      <c r="BA82" s="71" t="s">
        <v>461</v>
      </c>
      <c r="BB82" s="72">
        <v>3.76</v>
      </c>
      <c r="BC82" s="73">
        <v>88</v>
      </c>
      <c r="BD82" s="72">
        <v>9</v>
      </c>
      <c r="BE82" s="73">
        <v>36</v>
      </c>
      <c r="BF82" s="73">
        <v>3345</v>
      </c>
      <c r="BG82" s="73">
        <v>685</v>
      </c>
      <c r="BH82" s="73">
        <v>148</v>
      </c>
      <c r="BI82" s="73">
        <v>21</v>
      </c>
      <c r="BJ82" s="73">
        <v>24</v>
      </c>
      <c r="BK82" s="73" t="s">
        <v>290</v>
      </c>
      <c r="BL82" s="73" t="s">
        <v>290</v>
      </c>
      <c r="BM82" s="73" t="s">
        <v>290</v>
      </c>
      <c r="BN82" s="73" t="s">
        <v>290</v>
      </c>
      <c r="BO82" s="73" t="s">
        <v>290</v>
      </c>
      <c r="BP82" s="73" t="s">
        <v>290</v>
      </c>
      <c r="BQ82" s="70" t="s">
        <v>290</v>
      </c>
      <c r="BR82" s="70" t="s">
        <v>290</v>
      </c>
      <c r="BS82" s="70" t="s">
        <v>290</v>
      </c>
      <c r="BT82" s="70" t="s">
        <v>290</v>
      </c>
      <c r="BU82" s="70" t="s">
        <v>290</v>
      </c>
      <c r="BV82" s="70" t="s">
        <v>290</v>
      </c>
      <c r="BW82" s="70" t="s">
        <v>290</v>
      </c>
      <c r="BX82" s="70" t="s">
        <v>290</v>
      </c>
    </row>
    <row r="83" spans="1:76" ht="15.75" x14ac:dyDescent="0.25">
      <c r="A83" s="15" t="s">
        <v>295</v>
      </c>
      <c r="B83" s="15">
        <v>2019</v>
      </c>
      <c r="C83" s="15" t="s">
        <v>629</v>
      </c>
      <c r="D83" s="6">
        <v>9</v>
      </c>
      <c r="E83" s="4">
        <v>17</v>
      </c>
      <c r="F83" s="6" t="s">
        <v>149</v>
      </c>
      <c r="G83" s="6">
        <v>2</v>
      </c>
      <c r="H83" s="1">
        <v>3</v>
      </c>
      <c r="I83" s="3">
        <v>1</v>
      </c>
      <c r="J83" s="39" t="s">
        <v>18</v>
      </c>
      <c r="K83" s="6">
        <v>23101</v>
      </c>
      <c r="L83" s="6" t="s">
        <v>18</v>
      </c>
      <c r="M83" s="6" t="s">
        <v>407</v>
      </c>
      <c r="N83" s="6" t="s">
        <v>22</v>
      </c>
      <c r="O83" s="9">
        <v>43626</v>
      </c>
      <c r="P83" s="19">
        <v>43757</v>
      </c>
      <c r="Q83" s="6">
        <v>69</v>
      </c>
      <c r="R83" s="9">
        <v>43685</v>
      </c>
      <c r="S83" s="9">
        <v>43686</v>
      </c>
      <c r="T83" s="6">
        <v>59</v>
      </c>
      <c r="U83" s="6">
        <v>60</v>
      </c>
      <c r="V83" s="6">
        <v>240</v>
      </c>
      <c r="W83" s="6">
        <v>116</v>
      </c>
      <c r="X83" s="17">
        <v>22.78</v>
      </c>
      <c r="Y83" s="17">
        <v>21.4</v>
      </c>
      <c r="Z83" s="17">
        <v>1.91</v>
      </c>
      <c r="AA83" s="17">
        <v>1.94</v>
      </c>
      <c r="AB83" s="17">
        <v>89.37</v>
      </c>
      <c r="AC83" s="17">
        <v>94.67</v>
      </c>
      <c r="AD83" s="17">
        <v>89.67</v>
      </c>
      <c r="AE83" s="1">
        <v>9.7204765599999998</v>
      </c>
      <c r="AF83" s="1">
        <v>38.4</v>
      </c>
      <c r="AG83" s="1">
        <v>51.1</v>
      </c>
      <c r="AH83" s="1">
        <v>7.6</v>
      </c>
      <c r="AI83" s="1">
        <v>88</v>
      </c>
      <c r="AJ83" s="1">
        <v>139.48492743833089</v>
      </c>
      <c r="AK83" s="1" t="str">
        <f t="shared" si="1"/>
        <v>UIUC20199017</v>
      </c>
      <c r="AL83" s="1" t="s">
        <v>290</v>
      </c>
      <c r="AM83" s="1" t="s">
        <v>290</v>
      </c>
      <c r="AN83" s="1" t="s">
        <v>290</v>
      </c>
      <c r="AO83" s="1" t="s">
        <v>290</v>
      </c>
      <c r="AP83" s="1" t="s">
        <v>290</v>
      </c>
      <c r="AQ83" s="1" t="s">
        <v>290</v>
      </c>
      <c r="AR83" s="1" t="s">
        <v>290</v>
      </c>
      <c r="AS83" s="40">
        <v>8.4</v>
      </c>
      <c r="AT83" s="40">
        <v>6.9</v>
      </c>
      <c r="AU83" s="40">
        <v>3.3</v>
      </c>
      <c r="AV83" s="40">
        <v>73.8</v>
      </c>
      <c r="AW83" s="40">
        <v>1.244</v>
      </c>
      <c r="AX83" s="40">
        <v>59.2</v>
      </c>
      <c r="AY83" s="40">
        <v>10.029999999999999</v>
      </c>
      <c r="AZ83" s="70" t="s">
        <v>290</v>
      </c>
      <c r="BA83" s="70" t="s">
        <v>290</v>
      </c>
      <c r="BB83" s="70" t="s">
        <v>290</v>
      </c>
      <c r="BC83" s="70" t="s">
        <v>290</v>
      </c>
      <c r="BD83" s="70" t="s">
        <v>290</v>
      </c>
      <c r="BE83" s="70" t="s">
        <v>290</v>
      </c>
      <c r="BF83" s="70" t="s">
        <v>290</v>
      </c>
      <c r="BG83" s="70" t="s">
        <v>290</v>
      </c>
      <c r="BH83" s="70" t="s">
        <v>290</v>
      </c>
      <c r="BI83" s="70" t="s">
        <v>290</v>
      </c>
      <c r="BJ83" s="70" t="s">
        <v>290</v>
      </c>
      <c r="BK83" s="73" t="s">
        <v>290</v>
      </c>
      <c r="BL83" s="73" t="s">
        <v>290</v>
      </c>
      <c r="BM83" s="73" t="s">
        <v>290</v>
      </c>
      <c r="BN83" s="73" t="s">
        <v>290</v>
      </c>
      <c r="BO83" s="73" t="s">
        <v>290</v>
      </c>
      <c r="BP83" s="73" t="s">
        <v>290</v>
      </c>
      <c r="BQ83" s="70" t="s">
        <v>290</v>
      </c>
      <c r="BR83" s="70" t="s">
        <v>290</v>
      </c>
      <c r="BS83" s="70" t="s">
        <v>290</v>
      </c>
      <c r="BT83" s="70" t="s">
        <v>290</v>
      </c>
      <c r="BU83" s="70" t="s">
        <v>290</v>
      </c>
      <c r="BV83" s="70" t="s">
        <v>290</v>
      </c>
      <c r="BW83" s="70" t="s">
        <v>290</v>
      </c>
      <c r="BX83" s="70" t="s">
        <v>290</v>
      </c>
    </row>
    <row r="84" spans="1:76" ht="15.75" x14ac:dyDescent="0.25">
      <c r="A84" s="15" t="s">
        <v>295</v>
      </c>
      <c r="B84" s="15">
        <v>2019</v>
      </c>
      <c r="C84" s="15" t="s">
        <v>629</v>
      </c>
      <c r="D84" s="6">
        <v>13</v>
      </c>
      <c r="E84" s="4">
        <v>37</v>
      </c>
      <c r="F84" s="6" t="s">
        <v>203</v>
      </c>
      <c r="G84" s="6">
        <v>3</v>
      </c>
      <c r="H84" s="1">
        <v>3</v>
      </c>
      <c r="I84" s="5">
        <v>1</v>
      </c>
      <c r="J84" s="39" t="s">
        <v>18</v>
      </c>
      <c r="K84" s="6">
        <v>33101</v>
      </c>
      <c r="L84" s="6" t="s">
        <v>18</v>
      </c>
      <c r="M84" s="6" t="s">
        <v>407</v>
      </c>
      <c r="N84" s="6" t="s">
        <v>22</v>
      </c>
      <c r="O84" s="9">
        <v>43626</v>
      </c>
      <c r="P84" s="19">
        <v>43757</v>
      </c>
      <c r="Q84" s="6">
        <v>68</v>
      </c>
      <c r="R84" s="9">
        <v>43685</v>
      </c>
      <c r="S84" s="9">
        <v>43686</v>
      </c>
      <c r="T84" s="6">
        <v>59</v>
      </c>
      <c r="U84" s="6">
        <v>60</v>
      </c>
      <c r="V84" s="6">
        <v>261</v>
      </c>
      <c r="W84" s="6">
        <v>128</v>
      </c>
      <c r="X84" s="17">
        <v>25.495999999999999</v>
      </c>
      <c r="Y84" s="17">
        <v>23.802</v>
      </c>
      <c r="Z84" s="17">
        <v>1.8733333333333333</v>
      </c>
      <c r="AA84" s="17">
        <v>1.9166666666666665</v>
      </c>
      <c r="AB84" s="17">
        <v>83.350000000000009</v>
      </c>
      <c r="AC84" s="17">
        <v>110.83</v>
      </c>
      <c r="AD84" s="17">
        <v>104.17</v>
      </c>
      <c r="AE84" s="1">
        <v>11.679994000000001</v>
      </c>
      <c r="AF84" s="1">
        <v>35.9</v>
      </c>
      <c r="AG84" s="1">
        <v>58.7</v>
      </c>
      <c r="AH84" s="1">
        <v>7.2</v>
      </c>
      <c r="AI84" s="1">
        <v>205</v>
      </c>
      <c r="AJ84" s="1">
        <v>174.40529275815169</v>
      </c>
      <c r="AK84" s="1" t="str">
        <f t="shared" si="1"/>
        <v>UIUC201913037</v>
      </c>
      <c r="AL84" s="1" t="s">
        <v>290</v>
      </c>
      <c r="AM84" s="1" t="s">
        <v>290</v>
      </c>
      <c r="AN84" s="1" t="s">
        <v>290</v>
      </c>
      <c r="AO84" s="1" t="s">
        <v>290</v>
      </c>
      <c r="AP84" s="1" t="s">
        <v>290</v>
      </c>
      <c r="AQ84" s="1" t="s">
        <v>290</v>
      </c>
      <c r="AR84" s="1" t="s">
        <v>290</v>
      </c>
      <c r="AS84" s="40">
        <v>8.3000000000000007</v>
      </c>
      <c r="AT84" s="40">
        <v>8.6</v>
      </c>
      <c r="AU84" s="40">
        <v>3.5</v>
      </c>
      <c r="AV84" s="40">
        <v>72.400000000000006</v>
      </c>
      <c r="AW84" s="40">
        <v>1.2669999999999999</v>
      </c>
      <c r="AX84" s="40">
        <v>58.7</v>
      </c>
      <c r="AY84" s="40">
        <v>10.029999999999999</v>
      </c>
      <c r="AZ84" s="70" t="s">
        <v>504</v>
      </c>
      <c r="BA84" s="71" t="s">
        <v>450</v>
      </c>
      <c r="BB84" s="72">
        <v>3.31</v>
      </c>
      <c r="BC84" s="73">
        <v>83</v>
      </c>
      <c r="BD84" s="72">
        <v>6</v>
      </c>
      <c r="BE84" s="73">
        <v>19</v>
      </c>
      <c r="BF84" s="73">
        <v>2698</v>
      </c>
      <c r="BG84" s="73">
        <v>580</v>
      </c>
      <c r="BH84" s="73">
        <v>121</v>
      </c>
      <c r="BI84" s="73">
        <v>20</v>
      </c>
      <c r="BJ84" s="73">
        <v>9</v>
      </c>
      <c r="BK84" s="73" t="s">
        <v>290</v>
      </c>
      <c r="BL84" s="73" t="s">
        <v>290</v>
      </c>
      <c r="BM84" s="73" t="s">
        <v>290</v>
      </c>
      <c r="BN84" s="73" t="s">
        <v>290</v>
      </c>
      <c r="BO84" s="73" t="s">
        <v>290</v>
      </c>
      <c r="BP84" s="73" t="s">
        <v>290</v>
      </c>
      <c r="BQ84" s="70" t="s">
        <v>290</v>
      </c>
      <c r="BR84" s="70" t="s">
        <v>290</v>
      </c>
      <c r="BS84" s="70" t="s">
        <v>290</v>
      </c>
      <c r="BT84" s="70" t="s">
        <v>290</v>
      </c>
      <c r="BU84" s="70" t="s">
        <v>290</v>
      </c>
      <c r="BV84" s="70" t="s">
        <v>290</v>
      </c>
      <c r="BW84" s="70" t="s">
        <v>290</v>
      </c>
      <c r="BX84" s="70" t="s">
        <v>290</v>
      </c>
    </row>
    <row r="85" spans="1:76" ht="15.75" x14ac:dyDescent="0.25">
      <c r="A85" s="15" t="s">
        <v>295</v>
      </c>
      <c r="B85" s="15">
        <v>2019</v>
      </c>
      <c r="C85" s="15" t="s">
        <v>629</v>
      </c>
      <c r="D85" s="6">
        <v>19</v>
      </c>
      <c r="E85" s="4">
        <v>41</v>
      </c>
      <c r="F85" s="6" t="s">
        <v>257</v>
      </c>
      <c r="G85" s="6">
        <v>4</v>
      </c>
      <c r="H85" s="1">
        <v>3</v>
      </c>
      <c r="I85" s="5">
        <v>1</v>
      </c>
      <c r="J85" s="39" t="s">
        <v>18</v>
      </c>
      <c r="K85" s="6">
        <v>43101</v>
      </c>
      <c r="L85" s="6" t="s">
        <v>18</v>
      </c>
      <c r="M85" s="6" t="s">
        <v>407</v>
      </c>
      <c r="N85" s="6" t="s">
        <v>22</v>
      </c>
      <c r="O85" s="9">
        <v>43626</v>
      </c>
      <c r="P85" s="19">
        <v>43757</v>
      </c>
      <c r="Q85" s="6">
        <v>68</v>
      </c>
      <c r="R85" s="9">
        <v>43687</v>
      </c>
      <c r="S85" s="9">
        <v>43688</v>
      </c>
      <c r="T85" s="6">
        <v>61</v>
      </c>
      <c r="U85" s="6">
        <v>62</v>
      </c>
      <c r="V85" s="6">
        <v>234</v>
      </c>
      <c r="W85" s="6">
        <v>111</v>
      </c>
      <c r="X85" s="17">
        <v>23.957999999999998</v>
      </c>
      <c r="Y85" s="17">
        <v>21.835999999999999</v>
      </c>
      <c r="Z85" s="17">
        <v>1.8766666666666667</v>
      </c>
      <c r="AA85" s="17">
        <v>1.9266666666666665</v>
      </c>
      <c r="AB85" s="17">
        <v>85.48</v>
      </c>
      <c r="AC85" s="17">
        <v>114</v>
      </c>
      <c r="AD85" s="17">
        <v>106.5</v>
      </c>
      <c r="AE85" s="1">
        <v>11.820607519999999</v>
      </c>
      <c r="AF85" s="1">
        <v>37.1</v>
      </c>
      <c r="AG85" s="1">
        <v>56.6</v>
      </c>
      <c r="AH85" s="1">
        <v>6.8</v>
      </c>
      <c r="AI85" s="1">
        <v>222</v>
      </c>
      <c r="AJ85" s="1">
        <v>173.20062484379719</v>
      </c>
      <c r="AK85" s="1" t="str">
        <f t="shared" si="1"/>
        <v>UIUC201919041</v>
      </c>
      <c r="AL85" s="1" t="s">
        <v>290</v>
      </c>
      <c r="AM85" s="1" t="s">
        <v>290</v>
      </c>
      <c r="AN85" s="1" t="s">
        <v>290</v>
      </c>
      <c r="AO85" s="1" t="s">
        <v>290</v>
      </c>
      <c r="AP85" s="1" t="s">
        <v>290</v>
      </c>
      <c r="AQ85" s="1" t="s">
        <v>290</v>
      </c>
      <c r="AR85" s="1" t="s">
        <v>290</v>
      </c>
      <c r="AS85" s="40">
        <v>8.4</v>
      </c>
      <c r="AT85" s="40">
        <v>8.1</v>
      </c>
      <c r="AU85" s="40">
        <v>3.5</v>
      </c>
      <c r="AV85" s="40">
        <v>72.7</v>
      </c>
      <c r="AW85" s="40">
        <v>1.2629999999999999</v>
      </c>
      <c r="AX85" s="40">
        <v>59.2</v>
      </c>
      <c r="AY85" s="40">
        <v>10.01</v>
      </c>
      <c r="AZ85" s="70" t="s">
        <v>533</v>
      </c>
      <c r="BA85" s="71" t="s">
        <v>445</v>
      </c>
      <c r="BB85" s="72">
        <v>4.28</v>
      </c>
      <c r="BC85" s="73">
        <v>93</v>
      </c>
      <c r="BD85" s="72">
        <v>9</v>
      </c>
      <c r="BE85" s="73">
        <v>44</v>
      </c>
      <c r="BF85" s="73">
        <v>4536</v>
      </c>
      <c r="BG85" s="73">
        <v>1018</v>
      </c>
      <c r="BH85" s="73">
        <v>160</v>
      </c>
      <c r="BI85" s="73">
        <v>22</v>
      </c>
      <c r="BJ85" s="73">
        <v>22</v>
      </c>
      <c r="BK85" s="73" t="s">
        <v>290</v>
      </c>
      <c r="BL85" s="73" t="s">
        <v>290</v>
      </c>
      <c r="BM85" s="73" t="s">
        <v>290</v>
      </c>
      <c r="BN85" s="73" t="s">
        <v>290</v>
      </c>
      <c r="BO85" s="73" t="s">
        <v>290</v>
      </c>
      <c r="BP85" s="73" t="s">
        <v>290</v>
      </c>
      <c r="BQ85" s="70" t="s">
        <v>290</v>
      </c>
      <c r="BR85" s="70" t="s">
        <v>290</v>
      </c>
      <c r="BS85" s="70" t="s">
        <v>290</v>
      </c>
      <c r="BT85" s="70" t="s">
        <v>290</v>
      </c>
      <c r="BU85" s="70" t="s">
        <v>290</v>
      </c>
      <c r="BV85" s="70" t="s">
        <v>290</v>
      </c>
      <c r="BW85" s="70" t="s">
        <v>290</v>
      </c>
      <c r="BX85" s="70" t="s">
        <v>290</v>
      </c>
    </row>
    <row r="86" spans="1:76" ht="15.75" x14ac:dyDescent="0.25">
      <c r="A86" s="15" t="s">
        <v>295</v>
      </c>
      <c r="B86" s="15">
        <v>2019</v>
      </c>
      <c r="C86" s="15" t="s">
        <v>629</v>
      </c>
      <c r="D86" s="6">
        <v>3</v>
      </c>
      <c r="E86" s="4">
        <v>25</v>
      </c>
      <c r="F86" s="6" t="s">
        <v>68</v>
      </c>
      <c r="G86" s="6">
        <v>1</v>
      </c>
      <c r="H86" s="1">
        <v>1</v>
      </c>
      <c r="I86" s="7">
        <v>2</v>
      </c>
      <c r="J86" s="39" t="s">
        <v>18</v>
      </c>
      <c r="K86" s="6">
        <v>11201</v>
      </c>
      <c r="L86" s="6" t="s">
        <v>18</v>
      </c>
      <c r="M86" s="6" t="s">
        <v>407</v>
      </c>
      <c r="N86" s="6" t="s">
        <v>22</v>
      </c>
      <c r="O86" s="9">
        <v>43626</v>
      </c>
      <c r="P86" s="19">
        <v>43757</v>
      </c>
      <c r="Q86" s="6">
        <v>63</v>
      </c>
      <c r="R86" s="9">
        <v>43685</v>
      </c>
      <c r="S86" s="9">
        <v>43686</v>
      </c>
      <c r="T86" s="6">
        <v>59</v>
      </c>
      <c r="U86" s="6">
        <v>60</v>
      </c>
      <c r="V86" s="6">
        <v>249</v>
      </c>
      <c r="W86" s="6">
        <v>120</v>
      </c>
      <c r="X86" s="17">
        <v>22.78</v>
      </c>
      <c r="Y86" s="17">
        <v>21.46</v>
      </c>
      <c r="Z86" s="17">
        <v>1.8833333333333333</v>
      </c>
      <c r="AA86" s="17">
        <v>1.9266666666666665</v>
      </c>
      <c r="AB86" s="17">
        <v>90.009999999999991</v>
      </c>
      <c r="AC86" s="17">
        <v>106.67</v>
      </c>
      <c r="AD86" s="17">
        <v>104.17</v>
      </c>
      <c r="AE86" s="1">
        <v>7.8335338399999994</v>
      </c>
      <c r="AF86" s="1">
        <v>35.5</v>
      </c>
      <c r="AG86" s="1">
        <v>57.3</v>
      </c>
      <c r="AH86" s="1">
        <v>7.8</v>
      </c>
      <c r="AI86" s="1">
        <v>142</v>
      </c>
      <c r="AJ86" s="1">
        <v>117.69999647558973</v>
      </c>
      <c r="AK86" s="1" t="str">
        <f t="shared" si="1"/>
        <v>UIUC20193025</v>
      </c>
      <c r="AL86" s="1" t="s">
        <v>290</v>
      </c>
      <c r="AM86" s="1" t="s">
        <v>290</v>
      </c>
      <c r="AN86" s="1" t="s">
        <v>290</v>
      </c>
      <c r="AO86" s="1" t="s">
        <v>290</v>
      </c>
      <c r="AP86" s="1" t="s">
        <v>290</v>
      </c>
      <c r="AQ86" s="1" t="s">
        <v>290</v>
      </c>
      <c r="AR86" s="1" t="s">
        <v>290</v>
      </c>
      <c r="AS86" s="40">
        <v>8.3000000000000007</v>
      </c>
      <c r="AT86" s="40">
        <v>7.4</v>
      </c>
      <c r="AU86" s="40">
        <v>3.2</v>
      </c>
      <c r="AV86" s="40">
        <v>73.5</v>
      </c>
      <c r="AW86" s="40">
        <v>1.256</v>
      </c>
      <c r="AX86" s="40">
        <v>59.5</v>
      </c>
      <c r="AY86" s="40">
        <v>10.029999999999999</v>
      </c>
      <c r="AZ86" s="70" t="s">
        <v>290</v>
      </c>
      <c r="BA86" s="70" t="s">
        <v>290</v>
      </c>
      <c r="BB86" s="70" t="s">
        <v>290</v>
      </c>
      <c r="BC86" s="70" t="s">
        <v>290</v>
      </c>
      <c r="BD86" s="70" t="s">
        <v>290</v>
      </c>
      <c r="BE86" s="70" t="s">
        <v>290</v>
      </c>
      <c r="BF86" s="70" t="s">
        <v>290</v>
      </c>
      <c r="BG86" s="70" t="s">
        <v>290</v>
      </c>
      <c r="BH86" s="70" t="s">
        <v>290</v>
      </c>
      <c r="BI86" s="70" t="s">
        <v>290</v>
      </c>
      <c r="BJ86" s="70" t="s">
        <v>290</v>
      </c>
      <c r="BK86" s="73" t="s">
        <v>290</v>
      </c>
      <c r="BL86" s="73" t="s">
        <v>290</v>
      </c>
      <c r="BM86" s="73" t="s">
        <v>290</v>
      </c>
      <c r="BN86" s="73" t="s">
        <v>290</v>
      </c>
      <c r="BO86" s="73" t="s">
        <v>290</v>
      </c>
      <c r="BP86" s="73" t="s">
        <v>290</v>
      </c>
      <c r="BQ86" s="70" t="s">
        <v>290</v>
      </c>
      <c r="BR86" s="70" t="s">
        <v>290</v>
      </c>
      <c r="BS86" s="70" t="s">
        <v>290</v>
      </c>
      <c r="BT86" s="70" t="s">
        <v>290</v>
      </c>
      <c r="BU86" s="70" t="s">
        <v>290</v>
      </c>
      <c r="BV86" s="70" t="s">
        <v>290</v>
      </c>
      <c r="BW86" s="70" t="s">
        <v>290</v>
      </c>
      <c r="BX86" s="70" t="s">
        <v>290</v>
      </c>
    </row>
    <row r="87" spans="1:76" ht="15.75" x14ac:dyDescent="0.25">
      <c r="A87" s="15" t="s">
        <v>295</v>
      </c>
      <c r="B87" s="15">
        <v>2019</v>
      </c>
      <c r="C87" s="15" t="s">
        <v>629</v>
      </c>
      <c r="D87" s="6">
        <v>11</v>
      </c>
      <c r="E87" s="4">
        <v>41</v>
      </c>
      <c r="F87" s="6" t="s">
        <v>122</v>
      </c>
      <c r="G87" s="6">
        <v>2</v>
      </c>
      <c r="H87" s="1">
        <v>1</v>
      </c>
      <c r="I87" s="3">
        <v>2</v>
      </c>
      <c r="J87" s="39" t="s">
        <v>18</v>
      </c>
      <c r="K87" s="6">
        <v>21201</v>
      </c>
      <c r="L87" s="6" t="s">
        <v>18</v>
      </c>
      <c r="M87" s="6" t="s">
        <v>407</v>
      </c>
      <c r="N87" s="6" t="s">
        <v>22</v>
      </c>
      <c r="O87" s="9">
        <v>43626</v>
      </c>
      <c r="P87" s="19">
        <v>43757</v>
      </c>
      <c r="Q87" s="6">
        <v>62</v>
      </c>
      <c r="R87" s="9">
        <v>43685</v>
      </c>
      <c r="S87" s="9">
        <v>43687</v>
      </c>
      <c r="T87" s="6">
        <v>59</v>
      </c>
      <c r="U87" s="6">
        <v>61</v>
      </c>
      <c r="V87" s="6">
        <v>241</v>
      </c>
      <c r="W87" s="6">
        <v>112</v>
      </c>
      <c r="X87" s="17">
        <v>22.3</v>
      </c>
      <c r="Y87" s="17">
        <v>20.639999999999997</v>
      </c>
      <c r="Z87" s="17">
        <v>1.8833333333333333</v>
      </c>
      <c r="AA87" s="17">
        <v>1.9333333333333333</v>
      </c>
      <c r="AB87" s="17">
        <v>89.036666666666662</v>
      </c>
      <c r="AC87" s="17">
        <v>103.17</v>
      </c>
      <c r="AD87" s="17">
        <v>98.17</v>
      </c>
      <c r="AE87" s="1">
        <v>8.4912422400000001</v>
      </c>
      <c r="AF87" s="1">
        <v>31.3</v>
      </c>
      <c r="AG87" s="1">
        <v>59.7</v>
      </c>
      <c r="AH87" s="1">
        <v>7.1</v>
      </c>
      <c r="AI87" s="1">
        <v>230</v>
      </c>
      <c r="AJ87" s="1">
        <v>135.88983743587517</v>
      </c>
      <c r="AK87" s="1" t="str">
        <f t="shared" si="1"/>
        <v>UIUC201911041</v>
      </c>
      <c r="AL87" s="1" t="s">
        <v>290</v>
      </c>
      <c r="AM87" s="1" t="s">
        <v>290</v>
      </c>
      <c r="AN87" s="1" t="s">
        <v>290</v>
      </c>
      <c r="AO87" s="1" t="s">
        <v>290</v>
      </c>
      <c r="AP87" s="1" t="s">
        <v>290</v>
      </c>
      <c r="AQ87" s="1" t="s">
        <v>290</v>
      </c>
      <c r="AR87" s="1" t="s">
        <v>290</v>
      </c>
      <c r="AS87" s="40">
        <v>8.6999999999999993</v>
      </c>
      <c r="AT87" s="40">
        <v>8.5</v>
      </c>
      <c r="AU87" s="40">
        <v>3.1</v>
      </c>
      <c r="AV87" s="40">
        <v>73</v>
      </c>
      <c r="AW87" s="40">
        <v>1.278</v>
      </c>
      <c r="AX87" s="40">
        <v>60.9</v>
      </c>
      <c r="AY87" s="40">
        <v>10.07</v>
      </c>
      <c r="AZ87" s="70" t="s">
        <v>290</v>
      </c>
      <c r="BA87" s="70" t="s">
        <v>290</v>
      </c>
      <c r="BB87" s="70" t="s">
        <v>290</v>
      </c>
      <c r="BC87" s="70" t="s">
        <v>290</v>
      </c>
      <c r="BD87" s="70" t="s">
        <v>290</v>
      </c>
      <c r="BE87" s="70" t="s">
        <v>290</v>
      </c>
      <c r="BF87" s="70" t="s">
        <v>290</v>
      </c>
      <c r="BG87" s="70" t="s">
        <v>290</v>
      </c>
      <c r="BH87" s="70" t="s">
        <v>290</v>
      </c>
      <c r="BI87" s="70" t="s">
        <v>290</v>
      </c>
      <c r="BJ87" s="70" t="s">
        <v>290</v>
      </c>
      <c r="BK87" s="73" t="s">
        <v>290</v>
      </c>
      <c r="BL87" s="73" t="s">
        <v>290</v>
      </c>
      <c r="BM87" s="73" t="s">
        <v>290</v>
      </c>
      <c r="BN87" s="73" t="s">
        <v>290</v>
      </c>
      <c r="BO87" s="73" t="s">
        <v>290</v>
      </c>
      <c r="BP87" s="73" t="s">
        <v>290</v>
      </c>
      <c r="BQ87" s="70" t="s">
        <v>290</v>
      </c>
      <c r="BR87" s="70" t="s">
        <v>290</v>
      </c>
      <c r="BS87" s="70" t="s">
        <v>290</v>
      </c>
      <c r="BT87" s="70" t="s">
        <v>290</v>
      </c>
      <c r="BU87" s="70" t="s">
        <v>290</v>
      </c>
      <c r="BV87" s="70" t="s">
        <v>290</v>
      </c>
      <c r="BW87" s="70" t="s">
        <v>290</v>
      </c>
      <c r="BX87" s="70" t="s">
        <v>290</v>
      </c>
    </row>
    <row r="88" spans="1:76" ht="15.75" x14ac:dyDescent="0.25">
      <c r="A88" s="15" t="s">
        <v>295</v>
      </c>
      <c r="B88" s="15">
        <v>2019</v>
      </c>
      <c r="C88" s="15" t="s">
        <v>629</v>
      </c>
      <c r="D88" s="6">
        <v>16</v>
      </c>
      <c r="E88" s="4">
        <v>21</v>
      </c>
      <c r="F88" s="6" t="s">
        <v>176</v>
      </c>
      <c r="G88" s="6">
        <v>3</v>
      </c>
      <c r="H88" s="1">
        <v>1</v>
      </c>
      <c r="I88" s="5">
        <v>2</v>
      </c>
      <c r="J88" s="39" t="s">
        <v>18</v>
      </c>
      <c r="K88" s="6">
        <v>31201</v>
      </c>
      <c r="L88" s="6" t="s">
        <v>18</v>
      </c>
      <c r="M88" s="6" t="s">
        <v>407</v>
      </c>
      <c r="N88" s="6" t="s">
        <v>22</v>
      </c>
      <c r="O88" s="9">
        <v>43626</v>
      </c>
      <c r="P88" s="19">
        <v>43757</v>
      </c>
      <c r="Q88" s="6">
        <v>65</v>
      </c>
      <c r="R88" s="9">
        <v>43687</v>
      </c>
      <c r="S88" s="9">
        <v>43688</v>
      </c>
      <c r="T88" s="6">
        <v>61</v>
      </c>
      <c r="U88" s="6">
        <v>62</v>
      </c>
      <c r="V88" s="6">
        <v>225</v>
      </c>
      <c r="W88" s="6">
        <v>112</v>
      </c>
      <c r="X88" s="17">
        <v>18.892000000000003</v>
      </c>
      <c r="Y88" s="17">
        <v>17.634</v>
      </c>
      <c r="Z88" s="17">
        <v>1.9533333333333334</v>
      </c>
      <c r="AA88" s="17">
        <v>1.97</v>
      </c>
      <c r="AB88" s="17">
        <v>88.22</v>
      </c>
      <c r="AC88" s="17">
        <v>83</v>
      </c>
      <c r="AD88" s="17">
        <v>77.17</v>
      </c>
      <c r="AE88" s="1">
        <v>5.6154689600000003</v>
      </c>
      <c r="AF88" s="1">
        <v>36.1</v>
      </c>
      <c r="AG88" s="1">
        <v>50.5</v>
      </c>
      <c r="AH88" s="1">
        <v>8.9</v>
      </c>
      <c r="AI88" s="1">
        <v>112</v>
      </c>
      <c r="AJ88" s="1">
        <v>83.588378477623976</v>
      </c>
      <c r="AK88" s="1" t="str">
        <f t="shared" si="1"/>
        <v>UIUC201916021</v>
      </c>
      <c r="AL88" s="1" t="s">
        <v>290</v>
      </c>
      <c r="AM88" s="1" t="s">
        <v>290</v>
      </c>
      <c r="AN88" s="1" t="s">
        <v>290</v>
      </c>
      <c r="AO88" s="1" t="s">
        <v>290</v>
      </c>
      <c r="AP88" s="1" t="s">
        <v>290</v>
      </c>
      <c r="AQ88" s="1" t="s">
        <v>290</v>
      </c>
      <c r="AR88" s="1" t="s">
        <v>290</v>
      </c>
      <c r="AS88" s="40">
        <v>8.1</v>
      </c>
      <c r="AT88" s="40">
        <v>9.4</v>
      </c>
      <c r="AU88" s="40">
        <v>3</v>
      </c>
      <c r="AV88" s="40">
        <v>72.400000000000006</v>
      </c>
      <c r="AW88" s="40">
        <v>1.2929999999999999</v>
      </c>
      <c r="AX88" s="40">
        <v>62.2</v>
      </c>
      <c r="AY88" s="40">
        <v>10.06</v>
      </c>
      <c r="AZ88" s="70" t="s">
        <v>290</v>
      </c>
      <c r="BA88" s="70" t="s">
        <v>290</v>
      </c>
      <c r="BB88" s="70" t="s">
        <v>290</v>
      </c>
      <c r="BC88" s="70" t="s">
        <v>290</v>
      </c>
      <c r="BD88" s="70" t="s">
        <v>290</v>
      </c>
      <c r="BE88" s="70" t="s">
        <v>290</v>
      </c>
      <c r="BF88" s="70" t="s">
        <v>290</v>
      </c>
      <c r="BG88" s="70" t="s">
        <v>290</v>
      </c>
      <c r="BH88" s="70" t="s">
        <v>290</v>
      </c>
      <c r="BI88" s="70" t="s">
        <v>290</v>
      </c>
      <c r="BJ88" s="70" t="s">
        <v>290</v>
      </c>
      <c r="BK88" s="73" t="s">
        <v>290</v>
      </c>
      <c r="BL88" s="73" t="s">
        <v>290</v>
      </c>
      <c r="BM88" s="73" t="s">
        <v>290</v>
      </c>
      <c r="BN88" s="73" t="s">
        <v>290</v>
      </c>
      <c r="BO88" s="73" t="s">
        <v>290</v>
      </c>
      <c r="BP88" s="73" t="s">
        <v>290</v>
      </c>
      <c r="BQ88" s="70" t="s">
        <v>290</v>
      </c>
      <c r="BR88" s="70" t="s">
        <v>290</v>
      </c>
      <c r="BS88" s="70" t="s">
        <v>290</v>
      </c>
      <c r="BT88" s="70" t="s">
        <v>290</v>
      </c>
      <c r="BU88" s="70" t="s">
        <v>290</v>
      </c>
      <c r="BV88" s="70" t="s">
        <v>290</v>
      </c>
      <c r="BW88" s="70" t="s">
        <v>290</v>
      </c>
      <c r="BX88" s="70" t="s">
        <v>290</v>
      </c>
    </row>
    <row r="89" spans="1:76" ht="15.75" x14ac:dyDescent="0.25">
      <c r="A89" s="15" t="s">
        <v>295</v>
      </c>
      <c r="B89" s="15">
        <v>2019</v>
      </c>
      <c r="C89" s="15" t="s">
        <v>629</v>
      </c>
      <c r="D89" s="6">
        <v>21</v>
      </c>
      <c r="E89" s="4">
        <v>5</v>
      </c>
      <c r="F89" s="6" t="s">
        <v>230</v>
      </c>
      <c r="G89" s="6">
        <v>4</v>
      </c>
      <c r="H89" s="1">
        <v>1</v>
      </c>
      <c r="I89" s="5">
        <v>2</v>
      </c>
      <c r="J89" s="39" t="s">
        <v>18</v>
      </c>
      <c r="K89" s="6">
        <v>41201</v>
      </c>
      <c r="L89" s="6" t="s">
        <v>18</v>
      </c>
      <c r="M89" s="6" t="s">
        <v>407</v>
      </c>
      <c r="N89" s="6" t="s">
        <v>22</v>
      </c>
      <c r="O89" s="9">
        <v>43626</v>
      </c>
      <c r="P89" s="19">
        <v>43757</v>
      </c>
      <c r="Q89" s="6">
        <v>54</v>
      </c>
      <c r="R89" s="9">
        <v>43687</v>
      </c>
      <c r="S89" s="9">
        <v>43688</v>
      </c>
      <c r="T89" s="6">
        <v>61</v>
      </c>
      <c r="U89" s="6">
        <v>62</v>
      </c>
      <c r="V89" s="6">
        <v>218</v>
      </c>
      <c r="W89" s="6">
        <v>106</v>
      </c>
      <c r="X89" s="17">
        <v>21.558</v>
      </c>
      <c r="Y89" s="17">
        <v>19.948</v>
      </c>
      <c r="Z89" s="17">
        <v>1.93</v>
      </c>
      <c r="AA89" s="17">
        <v>1.9433333333333334</v>
      </c>
      <c r="AB89" s="17">
        <v>69.62</v>
      </c>
      <c r="AC89" s="17">
        <v>91.17</v>
      </c>
      <c r="AD89" s="17">
        <v>89.33</v>
      </c>
      <c r="AE89" s="1">
        <v>6.4183268</v>
      </c>
      <c r="AF89" s="1">
        <v>34.9</v>
      </c>
      <c r="AG89" s="1">
        <v>57.6</v>
      </c>
      <c r="AH89" s="1">
        <v>7.3</v>
      </c>
      <c r="AI89" s="1">
        <v>21</v>
      </c>
      <c r="AJ89" s="1">
        <v>97.333384731722475</v>
      </c>
      <c r="AK89" s="1" t="str">
        <f t="shared" si="1"/>
        <v>UIUC201921005</v>
      </c>
      <c r="AL89" s="1" t="s">
        <v>290</v>
      </c>
      <c r="AM89" s="1" t="s">
        <v>290</v>
      </c>
      <c r="AN89" s="1" t="s">
        <v>290</v>
      </c>
      <c r="AO89" s="1" t="s">
        <v>290</v>
      </c>
      <c r="AP89" s="1" t="s">
        <v>290</v>
      </c>
      <c r="AQ89" s="1" t="s">
        <v>290</v>
      </c>
      <c r="AR89" s="1" t="s">
        <v>290</v>
      </c>
      <c r="AS89" s="40">
        <v>8.4</v>
      </c>
      <c r="AT89" s="40">
        <v>6.9</v>
      </c>
      <c r="AU89" s="40">
        <v>3</v>
      </c>
      <c r="AV89" s="40">
        <v>74.3</v>
      </c>
      <c r="AW89" s="40">
        <v>1.238</v>
      </c>
      <c r="AX89" s="40">
        <v>58.2</v>
      </c>
      <c r="AY89" s="40">
        <v>10.09</v>
      </c>
      <c r="AZ89" s="70" t="s">
        <v>290</v>
      </c>
      <c r="BA89" s="70" t="s">
        <v>290</v>
      </c>
      <c r="BB89" s="70" t="s">
        <v>290</v>
      </c>
      <c r="BC89" s="70" t="s">
        <v>290</v>
      </c>
      <c r="BD89" s="70" t="s">
        <v>290</v>
      </c>
      <c r="BE89" s="70" t="s">
        <v>290</v>
      </c>
      <c r="BF89" s="70" t="s">
        <v>290</v>
      </c>
      <c r="BG89" s="70" t="s">
        <v>290</v>
      </c>
      <c r="BH89" s="70" t="s">
        <v>290</v>
      </c>
      <c r="BI89" s="70" t="s">
        <v>290</v>
      </c>
      <c r="BJ89" s="70" t="s">
        <v>290</v>
      </c>
      <c r="BK89" s="73" t="s">
        <v>290</v>
      </c>
      <c r="BL89" s="73" t="s">
        <v>290</v>
      </c>
      <c r="BM89" s="73" t="s">
        <v>290</v>
      </c>
      <c r="BN89" s="73" t="s">
        <v>290</v>
      </c>
      <c r="BO89" s="73" t="s">
        <v>290</v>
      </c>
      <c r="BP89" s="73" t="s">
        <v>290</v>
      </c>
      <c r="BQ89" s="70" t="s">
        <v>290</v>
      </c>
      <c r="BR89" s="70" t="s">
        <v>290</v>
      </c>
      <c r="BS89" s="70" t="s">
        <v>290</v>
      </c>
      <c r="BT89" s="70" t="s">
        <v>290</v>
      </c>
      <c r="BU89" s="70" t="s">
        <v>290</v>
      </c>
      <c r="BV89" s="70" t="s">
        <v>290</v>
      </c>
      <c r="BW89" s="70" t="s">
        <v>290</v>
      </c>
      <c r="BX89" s="70" t="s">
        <v>290</v>
      </c>
    </row>
    <row r="90" spans="1:76" ht="15.75" x14ac:dyDescent="0.25">
      <c r="A90" s="15" t="s">
        <v>295</v>
      </c>
      <c r="B90" s="15">
        <v>2019</v>
      </c>
      <c r="C90" s="15" t="s">
        <v>629</v>
      </c>
      <c r="D90" s="6">
        <v>2</v>
      </c>
      <c r="E90" s="4">
        <v>41</v>
      </c>
      <c r="F90" s="6" t="s">
        <v>86</v>
      </c>
      <c r="G90" s="6">
        <v>1</v>
      </c>
      <c r="H90" s="1">
        <v>2</v>
      </c>
      <c r="I90" s="7">
        <v>2</v>
      </c>
      <c r="J90" s="39" t="s">
        <v>18</v>
      </c>
      <c r="K90" s="6">
        <v>12201</v>
      </c>
      <c r="L90" s="6" t="s">
        <v>18</v>
      </c>
      <c r="M90" s="6" t="s">
        <v>407</v>
      </c>
      <c r="N90" s="6" t="s">
        <v>22</v>
      </c>
      <c r="O90" s="9">
        <v>43626</v>
      </c>
      <c r="P90" s="19">
        <v>43757</v>
      </c>
      <c r="Q90" s="6">
        <v>63</v>
      </c>
      <c r="R90" s="9">
        <v>43685</v>
      </c>
      <c r="S90" s="9">
        <v>43686</v>
      </c>
      <c r="T90" s="6">
        <v>59</v>
      </c>
      <c r="U90" s="6">
        <v>60</v>
      </c>
      <c r="V90" s="6">
        <v>269</v>
      </c>
      <c r="W90" s="6">
        <v>132</v>
      </c>
      <c r="X90" s="17">
        <v>24</v>
      </c>
      <c r="Y90" s="17">
        <v>21.92</v>
      </c>
      <c r="Z90" s="17">
        <v>1.8833333333333333</v>
      </c>
      <c r="AA90" s="17">
        <v>1.94</v>
      </c>
      <c r="AB90" s="17">
        <v>81.963333333333338</v>
      </c>
      <c r="AC90" s="17">
        <v>111.17</v>
      </c>
      <c r="AD90" s="17">
        <v>105.17</v>
      </c>
      <c r="AE90" s="1">
        <v>9.7567639200000009</v>
      </c>
      <c r="AF90" s="1">
        <v>31.3</v>
      </c>
      <c r="AG90" s="1">
        <v>61.6</v>
      </c>
      <c r="AH90" s="1">
        <v>7</v>
      </c>
      <c r="AI90" s="1">
        <v>239</v>
      </c>
      <c r="AJ90" s="1">
        <v>156.14264974602963</v>
      </c>
      <c r="AK90" s="1" t="str">
        <f t="shared" si="1"/>
        <v>UIUC20192041</v>
      </c>
      <c r="AL90" s="1" t="s">
        <v>290</v>
      </c>
      <c r="AM90" s="1" t="s">
        <v>290</v>
      </c>
      <c r="AN90" s="1" t="s">
        <v>290</v>
      </c>
      <c r="AO90" s="1" t="s">
        <v>290</v>
      </c>
      <c r="AP90" s="1" t="s">
        <v>290</v>
      </c>
      <c r="AQ90" s="1" t="s">
        <v>290</v>
      </c>
      <c r="AR90" s="1" t="s">
        <v>290</v>
      </c>
      <c r="AS90" s="40">
        <v>8.5</v>
      </c>
      <c r="AT90" s="40">
        <v>8.9</v>
      </c>
      <c r="AU90" s="40">
        <v>3.4</v>
      </c>
      <c r="AV90" s="40">
        <v>72.2</v>
      </c>
      <c r="AW90" s="40">
        <v>1.2729999999999999</v>
      </c>
      <c r="AX90" s="40" t="s">
        <v>290</v>
      </c>
      <c r="AY90" s="40">
        <v>9.99</v>
      </c>
      <c r="AZ90" s="70" t="s">
        <v>290</v>
      </c>
      <c r="BA90" s="70" t="s">
        <v>290</v>
      </c>
      <c r="BB90" s="70" t="s">
        <v>290</v>
      </c>
      <c r="BC90" s="70" t="s">
        <v>290</v>
      </c>
      <c r="BD90" s="70" t="s">
        <v>290</v>
      </c>
      <c r="BE90" s="70" t="s">
        <v>290</v>
      </c>
      <c r="BF90" s="70" t="s">
        <v>290</v>
      </c>
      <c r="BG90" s="70" t="s">
        <v>290</v>
      </c>
      <c r="BH90" s="70" t="s">
        <v>290</v>
      </c>
      <c r="BI90" s="70" t="s">
        <v>290</v>
      </c>
      <c r="BJ90" s="70" t="s">
        <v>290</v>
      </c>
      <c r="BK90" s="73" t="s">
        <v>290</v>
      </c>
      <c r="BL90" s="73" t="s">
        <v>290</v>
      </c>
      <c r="BM90" s="73" t="s">
        <v>290</v>
      </c>
      <c r="BN90" s="73" t="s">
        <v>290</v>
      </c>
      <c r="BO90" s="73" t="s">
        <v>290</v>
      </c>
      <c r="BP90" s="73" t="s">
        <v>290</v>
      </c>
      <c r="BQ90" s="70" t="s">
        <v>290</v>
      </c>
      <c r="BR90" s="70" t="s">
        <v>290</v>
      </c>
      <c r="BS90" s="70" t="s">
        <v>290</v>
      </c>
      <c r="BT90" s="70" t="s">
        <v>290</v>
      </c>
      <c r="BU90" s="70" t="s">
        <v>290</v>
      </c>
      <c r="BV90" s="70" t="s">
        <v>290</v>
      </c>
      <c r="BW90" s="70" t="s">
        <v>290</v>
      </c>
      <c r="BX90" s="70" t="s">
        <v>290</v>
      </c>
    </row>
    <row r="91" spans="1:76" ht="15.75" x14ac:dyDescent="0.25">
      <c r="A91" s="15" t="s">
        <v>295</v>
      </c>
      <c r="B91" s="15">
        <v>2019</v>
      </c>
      <c r="C91" s="15" t="s">
        <v>629</v>
      </c>
      <c r="D91" s="6">
        <v>8</v>
      </c>
      <c r="E91" s="4">
        <v>13</v>
      </c>
      <c r="F91" s="6" t="s">
        <v>140</v>
      </c>
      <c r="G91" s="6">
        <v>2</v>
      </c>
      <c r="H91" s="1">
        <v>2</v>
      </c>
      <c r="I91" s="3">
        <v>2</v>
      </c>
      <c r="J91" s="39" t="s">
        <v>18</v>
      </c>
      <c r="K91" s="6">
        <v>22201</v>
      </c>
      <c r="L91" s="6" t="s">
        <v>18</v>
      </c>
      <c r="M91" s="6" t="s">
        <v>407</v>
      </c>
      <c r="N91" s="6" t="s">
        <v>22</v>
      </c>
      <c r="O91" s="9">
        <v>43626</v>
      </c>
      <c r="P91" s="19">
        <v>43757</v>
      </c>
      <c r="Q91" s="6">
        <v>55</v>
      </c>
      <c r="R91" s="9">
        <v>43685</v>
      </c>
      <c r="S91" s="9">
        <v>43686</v>
      </c>
      <c r="T91" s="6">
        <v>59</v>
      </c>
      <c r="U91" s="6">
        <v>60</v>
      </c>
      <c r="V91" s="6">
        <v>234</v>
      </c>
      <c r="W91" s="6">
        <v>109</v>
      </c>
      <c r="X91" s="17">
        <v>23.18</v>
      </c>
      <c r="Y91" s="17">
        <v>21.879999999999995</v>
      </c>
      <c r="Z91" s="17">
        <v>1.9333333333333333</v>
      </c>
      <c r="AA91" s="17">
        <v>1.9633333333333334</v>
      </c>
      <c r="AB91" s="17">
        <v>98.953333333333333</v>
      </c>
      <c r="AC91" s="17">
        <v>92.5</v>
      </c>
      <c r="AD91" s="17">
        <v>88.67</v>
      </c>
      <c r="AE91" s="1">
        <v>7.4751961600000003</v>
      </c>
      <c r="AF91" s="1">
        <v>36.799999999999997</v>
      </c>
      <c r="AG91" s="1">
        <v>55.8</v>
      </c>
      <c r="AH91" s="1">
        <v>7.2</v>
      </c>
      <c r="AI91" s="1">
        <v>56</v>
      </c>
      <c r="AJ91" s="1">
        <v>110.05218847865397</v>
      </c>
      <c r="AK91" s="1" t="str">
        <f t="shared" si="1"/>
        <v>UIUC20198013</v>
      </c>
      <c r="AL91" s="1" t="s">
        <v>290</v>
      </c>
      <c r="AM91" s="1" t="s">
        <v>290</v>
      </c>
      <c r="AN91" s="1" t="s">
        <v>290</v>
      </c>
      <c r="AO91" s="1" t="s">
        <v>290</v>
      </c>
      <c r="AP91" s="1" t="s">
        <v>290</v>
      </c>
      <c r="AQ91" s="1" t="s">
        <v>290</v>
      </c>
      <c r="AR91" s="1" t="s">
        <v>290</v>
      </c>
      <c r="AS91" s="40">
        <v>8.1</v>
      </c>
      <c r="AT91" s="40">
        <v>8.8000000000000007</v>
      </c>
      <c r="AU91" s="40">
        <v>3.5</v>
      </c>
      <c r="AV91" s="40">
        <v>72.2</v>
      </c>
      <c r="AW91" s="40">
        <v>1.278</v>
      </c>
      <c r="AX91" s="40" t="s">
        <v>290</v>
      </c>
      <c r="AY91" s="40">
        <v>10.029999999999999</v>
      </c>
      <c r="AZ91" s="70" t="s">
        <v>290</v>
      </c>
      <c r="BA91" s="70" t="s">
        <v>290</v>
      </c>
      <c r="BB91" s="70" t="s">
        <v>290</v>
      </c>
      <c r="BC91" s="70" t="s">
        <v>290</v>
      </c>
      <c r="BD91" s="70" t="s">
        <v>290</v>
      </c>
      <c r="BE91" s="70" t="s">
        <v>290</v>
      </c>
      <c r="BF91" s="70" t="s">
        <v>290</v>
      </c>
      <c r="BG91" s="70" t="s">
        <v>290</v>
      </c>
      <c r="BH91" s="70" t="s">
        <v>290</v>
      </c>
      <c r="BI91" s="70" t="s">
        <v>290</v>
      </c>
      <c r="BJ91" s="70" t="s">
        <v>290</v>
      </c>
      <c r="BK91" s="73" t="s">
        <v>290</v>
      </c>
      <c r="BL91" s="73" t="s">
        <v>290</v>
      </c>
      <c r="BM91" s="73" t="s">
        <v>290</v>
      </c>
      <c r="BN91" s="73" t="s">
        <v>290</v>
      </c>
      <c r="BO91" s="73" t="s">
        <v>290</v>
      </c>
      <c r="BP91" s="73" t="s">
        <v>290</v>
      </c>
      <c r="BQ91" s="70" t="s">
        <v>290</v>
      </c>
      <c r="BR91" s="70" t="s">
        <v>290</v>
      </c>
      <c r="BS91" s="70" t="s">
        <v>290</v>
      </c>
      <c r="BT91" s="70" t="s">
        <v>290</v>
      </c>
      <c r="BU91" s="70" t="s">
        <v>290</v>
      </c>
      <c r="BV91" s="70" t="s">
        <v>290</v>
      </c>
      <c r="BW91" s="70" t="s">
        <v>290</v>
      </c>
      <c r="BX91" s="70" t="s">
        <v>290</v>
      </c>
    </row>
    <row r="92" spans="1:76" ht="15.75" x14ac:dyDescent="0.25">
      <c r="A92" s="15" t="s">
        <v>295</v>
      </c>
      <c r="B92" s="15">
        <v>2019</v>
      </c>
      <c r="C92" s="15" t="s">
        <v>629</v>
      </c>
      <c r="D92" s="6">
        <v>17</v>
      </c>
      <c r="E92" s="4">
        <v>41</v>
      </c>
      <c r="F92" s="6" t="s">
        <v>194</v>
      </c>
      <c r="G92" s="6">
        <v>3</v>
      </c>
      <c r="H92" s="1">
        <v>2</v>
      </c>
      <c r="I92" s="5">
        <v>2</v>
      </c>
      <c r="J92" s="39" t="s">
        <v>18</v>
      </c>
      <c r="K92" s="6">
        <v>32201</v>
      </c>
      <c r="L92" s="6" t="s">
        <v>18</v>
      </c>
      <c r="M92" s="6" t="s">
        <v>407</v>
      </c>
      <c r="N92" s="6" t="s">
        <v>22</v>
      </c>
      <c r="O92" s="9">
        <v>43626</v>
      </c>
      <c r="P92" s="19">
        <v>43757</v>
      </c>
      <c r="Q92" s="6">
        <v>65</v>
      </c>
      <c r="R92" s="9">
        <v>43685</v>
      </c>
      <c r="S92" s="9">
        <v>43686</v>
      </c>
      <c r="T92" s="6">
        <v>59</v>
      </c>
      <c r="U92" s="6">
        <v>60</v>
      </c>
      <c r="V92" s="6">
        <v>245</v>
      </c>
      <c r="W92" s="6">
        <v>121</v>
      </c>
      <c r="X92" s="17">
        <v>19.139999999999997</v>
      </c>
      <c r="Y92" s="17">
        <v>18.119999999999997</v>
      </c>
      <c r="Z92" s="17">
        <v>1.8866666666666667</v>
      </c>
      <c r="AA92" s="17">
        <v>1.9233333333333333</v>
      </c>
      <c r="AB92" s="17">
        <v>98.8</v>
      </c>
      <c r="AC92" s="17">
        <v>107.67</v>
      </c>
      <c r="AD92" s="17">
        <v>98</v>
      </c>
      <c r="AE92" s="1">
        <v>9.7567639200000009</v>
      </c>
      <c r="AF92" s="1">
        <v>36.4</v>
      </c>
      <c r="AG92" s="1">
        <v>56.1</v>
      </c>
      <c r="AH92" s="1">
        <v>7.9</v>
      </c>
      <c r="AI92" s="1">
        <v>224</v>
      </c>
      <c r="AJ92" s="1">
        <v>144.55127400069117</v>
      </c>
      <c r="AK92" s="1" t="str">
        <f t="shared" si="1"/>
        <v>UIUC201917041</v>
      </c>
      <c r="AL92" s="1" t="s">
        <v>290</v>
      </c>
      <c r="AM92" s="1" t="s">
        <v>290</v>
      </c>
      <c r="AN92" s="1" t="s">
        <v>290</v>
      </c>
      <c r="AO92" s="1" t="s">
        <v>290</v>
      </c>
      <c r="AP92" s="1" t="s">
        <v>290</v>
      </c>
      <c r="AQ92" s="1" t="s">
        <v>290</v>
      </c>
      <c r="AR92" s="1" t="s">
        <v>290</v>
      </c>
      <c r="AS92" s="40">
        <v>8.6</v>
      </c>
      <c r="AT92" s="40">
        <v>8.3000000000000007</v>
      </c>
      <c r="AU92" s="40">
        <v>3.1</v>
      </c>
      <c r="AV92" s="40">
        <v>73.3</v>
      </c>
      <c r="AW92" s="40">
        <v>1.286</v>
      </c>
      <c r="AX92" s="40">
        <v>61.1</v>
      </c>
      <c r="AY92" s="40">
        <v>10.119999999999999</v>
      </c>
      <c r="AZ92" s="70" t="s">
        <v>290</v>
      </c>
      <c r="BA92" s="70" t="s">
        <v>290</v>
      </c>
      <c r="BB92" s="70" t="s">
        <v>290</v>
      </c>
      <c r="BC92" s="70" t="s">
        <v>290</v>
      </c>
      <c r="BD92" s="70" t="s">
        <v>290</v>
      </c>
      <c r="BE92" s="70" t="s">
        <v>290</v>
      </c>
      <c r="BF92" s="70" t="s">
        <v>290</v>
      </c>
      <c r="BG92" s="70" t="s">
        <v>290</v>
      </c>
      <c r="BH92" s="70" t="s">
        <v>290</v>
      </c>
      <c r="BI92" s="70" t="s">
        <v>290</v>
      </c>
      <c r="BJ92" s="70" t="s">
        <v>290</v>
      </c>
      <c r="BK92" s="73" t="s">
        <v>290</v>
      </c>
      <c r="BL92" s="73" t="s">
        <v>290</v>
      </c>
      <c r="BM92" s="73" t="s">
        <v>290</v>
      </c>
      <c r="BN92" s="73" t="s">
        <v>290</v>
      </c>
      <c r="BO92" s="73" t="s">
        <v>290</v>
      </c>
      <c r="BP92" s="73" t="s">
        <v>290</v>
      </c>
      <c r="BQ92" s="70" t="s">
        <v>290</v>
      </c>
      <c r="BR92" s="70" t="s">
        <v>290</v>
      </c>
      <c r="BS92" s="70" t="s">
        <v>290</v>
      </c>
      <c r="BT92" s="70" t="s">
        <v>290</v>
      </c>
      <c r="BU92" s="70" t="s">
        <v>290</v>
      </c>
      <c r="BV92" s="70" t="s">
        <v>290</v>
      </c>
      <c r="BW92" s="70" t="s">
        <v>290</v>
      </c>
      <c r="BX92" s="70" t="s">
        <v>290</v>
      </c>
    </row>
    <row r="93" spans="1:76" ht="15.75" x14ac:dyDescent="0.25">
      <c r="A93" s="15" t="s">
        <v>295</v>
      </c>
      <c r="B93" s="15">
        <v>2019</v>
      </c>
      <c r="C93" s="15" t="s">
        <v>629</v>
      </c>
      <c r="D93" s="6">
        <v>23</v>
      </c>
      <c r="E93" s="4">
        <v>13</v>
      </c>
      <c r="F93" s="6" t="s">
        <v>248</v>
      </c>
      <c r="G93" s="6">
        <v>4</v>
      </c>
      <c r="H93" s="1">
        <v>2</v>
      </c>
      <c r="I93" s="5">
        <v>2</v>
      </c>
      <c r="J93" s="39" t="s">
        <v>18</v>
      </c>
      <c r="K93" s="6">
        <v>42201</v>
      </c>
      <c r="L93" s="6" t="s">
        <v>18</v>
      </c>
      <c r="M93" s="6" t="s">
        <v>407</v>
      </c>
      <c r="N93" s="6" t="s">
        <v>22</v>
      </c>
      <c r="O93" s="9">
        <v>43626</v>
      </c>
      <c r="P93" s="19">
        <v>43757</v>
      </c>
      <c r="Q93" s="6">
        <v>65</v>
      </c>
      <c r="R93" s="9">
        <v>43686</v>
      </c>
      <c r="S93" s="9">
        <v>43688</v>
      </c>
      <c r="T93" s="6">
        <v>60</v>
      </c>
      <c r="U93" s="6">
        <v>62</v>
      </c>
      <c r="V93" s="6">
        <v>213</v>
      </c>
      <c r="W93" s="6">
        <v>105</v>
      </c>
      <c r="X93" s="17">
        <v>20.108000000000001</v>
      </c>
      <c r="Y93" s="17">
        <v>18.922000000000001</v>
      </c>
      <c r="Z93" s="17">
        <v>1.9333333333333333</v>
      </c>
      <c r="AA93" s="17">
        <v>1.9566666666666666</v>
      </c>
      <c r="AB93" s="17">
        <v>84.523333333333326</v>
      </c>
      <c r="AC93" s="17">
        <v>82.5</v>
      </c>
      <c r="AD93" s="17">
        <v>78.5</v>
      </c>
      <c r="AE93" s="1">
        <v>5.5655738399999999</v>
      </c>
      <c r="AF93" s="1">
        <v>32.9</v>
      </c>
      <c r="AG93" s="1">
        <v>56.9</v>
      </c>
      <c r="AH93" s="1">
        <v>7.1</v>
      </c>
      <c r="AI93" s="1">
        <v>71</v>
      </c>
      <c r="AJ93" s="1">
        <v>86.994436737357105</v>
      </c>
      <c r="AK93" s="1" t="str">
        <f t="shared" si="1"/>
        <v>UIUC201923013</v>
      </c>
      <c r="AL93" s="1" t="s">
        <v>290</v>
      </c>
      <c r="AM93" s="1" t="s">
        <v>290</v>
      </c>
      <c r="AN93" s="1" t="s">
        <v>290</v>
      </c>
      <c r="AO93" s="1" t="s">
        <v>290</v>
      </c>
      <c r="AP93" s="1" t="s">
        <v>290</v>
      </c>
      <c r="AQ93" s="1" t="s">
        <v>290</v>
      </c>
      <c r="AR93" s="1" t="s">
        <v>290</v>
      </c>
      <c r="AS93" s="40">
        <v>8.3000000000000007</v>
      </c>
      <c r="AT93" s="40">
        <v>8</v>
      </c>
      <c r="AU93" s="40">
        <v>3</v>
      </c>
      <c r="AV93" s="40">
        <v>73.400000000000006</v>
      </c>
      <c r="AW93" s="40">
        <v>1.276</v>
      </c>
      <c r="AX93" s="40">
        <v>60.7</v>
      </c>
      <c r="AY93" s="40">
        <v>10.119999999999999</v>
      </c>
      <c r="AZ93" s="70" t="s">
        <v>290</v>
      </c>
      <c r="BA93" s="70" t="s">
        <v>290</v>
      </c>
      <c r="BB93" s="70" t="s">
        <v>290</v>
      </c>
      <c r="BC93" s="70" t="s">
        <v>290</v>
      </c>
      <c r="BD93" s="70" t="s">
        <v>290</v>
      </c>
      <c r="BE93" s="70" t="s">
        <v>290</v>
      </c>
      <c r="BF93" s="70" t="s">
        <v>290</v>
      </c>
      <c r="BG93" s="70" t="s">
        <v>290</v>
      </c>
      <c r="BH93" s="70" t="s">
        <v>290</v>
      </c>
      <c r="BI93" s="70" t="s">
        <v>290</v>
      </c>
      <c r="BJ93" s="70" t="s">
        <v>290</v>
      </c>
      <c r="BK93" s="73" t="s">
        <v>290</v>
      </c>
      <c r="BL93" s="73" t="s">
        <v>290</v>
      </c>
      <c r="BM93" s="73" t="s">
        <v>290</v>
      </c>
      <c r="BN93" s="73" t="s">
        <v>290</v>
      </c>
      <c r="BO93" s="73" t="s">
        <v>290</v>
      </c>
      <c r="BP93" s="73" t="s">
        <v>290</v>
      </c>
      <c r="BQ93" s="70" t="s">
        <v>290</v>
      </c>
      <c r="BR93" s="70" t="s">
        <v>290</v>
      </c>
      <c r="BS93" s="70" t="s">
        <v>290</v>
      </c>
      <c r="BT93" s="70" t="s">
        <v>290</v>
      </c>
      <c r="BU93" s="70" t="s">
        <v>290</v>
      </c>
      <c r="BV93" s="70" t="s">
        <v>290</v>
      </c>
      <c r="BW93" s="70" t="s">
        <v>290</v>
      </c>
      <c r="BX93" s="70" t="s">
        <v>290</v>
      </c>
    </row>
    <row r="94" spans="1:76" ht="15.75" x14ac:dyDescent="0.25">
      <c r="A94" s="15" t="s">
        <v>295</v>
      </c>
      <c r="B94" s="15">
        <v>2019</v>
      </c>
      <c r="C94" s="15" t="s">
        <v>629</v>
      </c>
      <c r="D94" s="6">
        <v>6</v>
      </c>
      <c r="E94" s="4">
        <v>5</v>
      </c>
      <c r="F94" s="6" t="s">
        <v>104</v>
      </c>
      <c r="G94" s="6">
        <v>1</v>
      </c>
      <c r="H94" s="1">
        <v>3</v>
      </c>
      <c r="I94" s="7">
        <v>2</v>
      </c>
      <c r="J94" s="39" t="s">
        <v>18</v>
      </c>
      <c r="K94" s="6">
        <v>13201</v>
      </c>
      <c r="L94" s="6" t="s">
        <v>18</v>
      </c>
      <c r="M94" s="6" t="s">
        <v>407</v>
      </c>
      <c r="N94" s="6" t="s">
        <v>22</v>
      </c>
      <c r="O94" s="9">
        <v>43626</v>
      </c>
      <c r="P94" s="19">
        <v>43757</v>
      </c>
      <c r="Q94" s="6">
        <v>64</v>
      </c>
      <c r="R94" s="9">
        <v>43685</v>
      </c>
      <c r="S94" s="9">
        <v>43686</v>
      </c>
      <c r="T94" s="6">
        <v>59</v>
      </c>
      <c r="U94" s="6">
        <v>60</v>
      </c>
      <c r="V94" s="6">
        <v>250</v>
      </c>
      <c r="W94" s="6">
        <v>135</v>
      </c>
      <c r="X94" s="17">
        <v>24.78</v>
      </c>
      <c r="Y94" s="17">
        <v>23.119999999999997</v>
      </c>
      <c r="Z94" s="17">
        <v>1.8766666666666667</v>
      </c>
      <c r="AA94" s="17">
        <v>1.9333333333333333</v>
      </c>
      <c r="AB94" s="17">
        <v>97.953333333333333</v>
      </c>
      <c r="AC94" s="17">
        <v>111.17</v>
      </c>
      <c r="AD94" s="17">
        <v>105.83</v>
      </c>
      <c r="AE94" s="1">
        <v>9.8610900799999985</v>
      </c>
      <c r="AF94" s="1">
        <v>37.6</v>
      </c>
      <c r="AG94" s="1">
        <v>57.1</v>
      </c>
      <c r="AH94" s="1">
        <v>7.3</v>
      </c>
      <c r="AI94" s="1">
        <v>6</v>
      </c>
      <c r="AJ94" s="1">
        <v>143.34037194837094</v>
      </c>
      <c r="AK94" s="1" t="str">
        <f t="shared" si="1"/>
        <v>UIUC20196005</v>
      </c>
      <c r="AL94" s="1" t="s">
        <v>290</v>
      </c>
      <c r="AM94" s="1" t="s">
        <v>290</v>
      </c>
      <c r="AN94" s="1" t="s">
        <v>290</v>
      </c>
      <c r="AO94" s="1" t="s">
        <v>290</v>
      </c>
      <c r="AP94" s="1" t="s">
        <v>290</v>
      </c>
      <c r="AQ94" s="1" t="s">
        <v>290</v>
      </c>
      <c r="AR94" s="1" t="s">
        <v>290</v>
      </c>
      <c r="AS94" s="40">
        <v>8.4</v>
      </c>
      <c r="AT94" s="40">
        <v>7.1</v>
      </c>
      <c r="AU94" s="40">
        <v>4.7</v>
      </c>
      <c r="AV94" s="40">
        <v>71.7</v>
      </c>
      <c r="AW94" s="40">
        <v>1.1439999999999999</v>
      </c>
      <c r="AX94" s="40" t="s">
        <v>290</v>
      </c>
      <c r="AY94" s="40">
        <v>9.7899999999999991</v>
      </c>
      <c r="AZ94" s="70" t="s">
        <v>290</v>
      </c>
      <c r="BA94" s="70" t="s">
        <v>290</v>
      </c>
      <c r="BB94" s="70" t="s">
        <v>290</v>
      </c>
      <c r="BC94" s="70" t="s">
        <v>290</v>
      </c>
      <c r="BD94" s="70" t="s">
        <v>290</v>
      </c>
      <c r="BE94" s="70" t="s">
        <v>290</v>
      </c>
      <c r="BF94" s="70" t="s">
        <v>290</v>
      </c>
      <c r="BG94" s="70" t="s">
        <v>290</v>
      </c>
      <c r="BH94" s="70" t="s">
        <v>290</v>
      </c>
      <c r="BI94" s="70" t="s">
        <v>290</v>
      </c>
      <c r="BJ94" s="70" t="s">
        <v>290</v>
      </c>
      <c r="BK94" s="73" t="s">
        <v>290</v>
      </c>
      <c r="BL94" s="73" t="s">
        <v>290</v>
      </c>
      <c r="BM94" s="73" t="s">
        <v>290</v>
      </c>
      <c r="BN94" s="73" t="s">
        <v>290</v>
      </c>
      <c r="BO94" s="73" t="s">
        <v>290</v>
      </c>
      <c r="BP94" s="73" t="s">
        <v>290</v>
      </c>
      <c r="BQ94" s="70" t="s">
        <v>290</v>
      </c>
      <c r="BR94" s="70" t="s">
        <v>290</v>
      </c>
      <c r="BS94" s="70" t="s">
        <v>290</v>
      </c>
      <c r="BT94" s="70" t="s">
        <v>290</v>
      </c>
      <c r="BU94" s="70" t="s">
        <v>290</v>
      </c>
      <c r="BV94" s="70" t="s">
        <v>290</v>
      </c>
      <c r="BW94" s="70" t="s">
        <v>290</v>
      </c>
      <c r="BX94" s="70" t="s">
        <v>290</v>
      </c>
    </row>
    <row r="95" spans="1:76" ht="15.75" x14ac:dyDescent="0.25">
      <c r="A95" s="15" t="s">
        <v>295</v>
      </c>
      <c r="B95" s="15">
        <v>2019</v>
      </c>
      <c r="C95" s="15" t="s">
        <v>629</v>
      </c>
      <c r="D95" s="6">
        <v>10</v>
      </c>
      <c r="E95" s="4">
        <v>17</v>
      </c>
      <c r="F95" s="6" t="s">
        <v>158</v>
      </c>
      <c r="G95" s="6">
        <v>2</v>
      </c>
      <c r="H95" s="1">
        <v>3</v>
      </c>
      <c r="I95" s="3">
        <v>2</v>
      </c>
      <c r="J95" s="39" t="s">
        <v>18</v>
      </c>
      <c r="K95" s="6">
        <v>23201</v>
      </c>
      <c r="L95" s="6" t="s">
        <v>18</v>
      </c>
      <c r="M95" s="6" t="s">
        <v>407</v>
      </c>
      <c r="N95" s="6" t="s">
        <v>22</v>
      </c>
      <c r="O95" s="9">
        <v>43626</v>
      </c>
      <c r="P95" s="19">
        <v>43757</v>
      </c>
      <c r="Q95" s="6">
        <v>69</v>
      </c>
      <c r="R95" s="9">
        <v>43685</v>
      </c>
      <c r="S95" s="9">
        <v>43686</v>
      </c>
      <c r="T95" s="6">
        <v>59</v>
      </c>
      <c r="U95" s="6">
        <v>60</v>
      </c>
      <c r="V95" s="6">
        <v>241</v>
      </c>
      <c r="W95" s="6">
        <v>119</v>
      </c>
      <c r="X95" s="17">
        <v>22.92</v>
      </c>
      <c r="Y95" s="17">
        <v>21.360000000000003</v>
      </c>
      <c r="Z95" s="17">
        <v>1.9033333333333333</v>
      </c>
      <c r="AA95" s="17">
        <v>1.95</v>
      </c>
      <c r="AB95" s="17">
        <v>105.00333333333333</v>
      </c>
      <c r="AC95" s="17">
        <v>98.5</v>
      </c>
      <c r="AD95" s="17">
        <v>93.5</v>
      </c>
      <c r="AE95" s="1">
        <v>9.7068687999999987</v>
      </c>
      <c r="AF95" s="1">
        <v>35</v>
      </c>
      <c r="AG95" s="1">
        <v>52.4</v>
      </c>
      <c r="AH95" s="1">
        <v>8</v>
      </c>
      <c r="AI95" s="1">
        <v>87</v>
      </c>
      <c r="AJ95" s="1">
        <v>146.97772729296702</v>
      </c>
      <c r="AK95" s="1" t="str">
        <f t="shared" si="1"/>
        <v>UIUC201910017</v>
      </c>
      <c r="AL95" s="1" t="s">
        <v>290</v>
      </c>
      <c r="AM95" s="1" t="s">
        <v>290</v>
      </c>
      <c r="AN95" s="1" t="s">
        <v>290</v>
      </c>
      <c r="AO95" s="1" t="s">
        <v>290</v>
      </c>
      <c r="AP95" s="1" t="s">
        <v>290</v>
      </c>
      <c r="AQ95" s="1" t="s">
        <v>290</v>
      </c>
      <c r="AR95" s="1" t="s">
        <v>290</v>
      </c>
      <c r="AS95" s="40">
        <v>8.1999999999999993</v>
      </c>
      <c r="AT95" s="40">
        <v>7.2</v>
      </c>
      <c r="AU95" s="40">
        <v>3.3</v>
      </c>
      <c r="AV95" s="40">
        <v>73.7</v>
      </c>
      <c r="AW95" s="40">
        <v>1.258</v>
      </c>
      <c r="AX95" s="40">
        <v>59</v>
      </c>
      <c r="AY95" s="40">
        <v>10.050000000000001</v>
      </c>
      <c r="AZ95" s="70" t="s">
        <v>290</v>
      </c>
      <c r="BA95" s="70" t="s">
        <v>290</v>
      </c>
      <c r="BB95" s="70" t="s">
        <v>290</v>
      </c>
      <c r="BC95" s="70" t="s">
        <v>290</v>
      </c>
      <c r="BD95" s="70" t="s">
        <v>290</v>
      </c>
      <c r="BE95" s="70" t="s">
        <v>290</v>
      </c>
      <c r="BF95" s="70" t="s">
        <v>290</v>
      </c>
      <c r="BG95" s="70" t="s">
        <v>290</v>
      </c>
      <c r="BH95" s="70" t="s">
        <v>290</v>
      </c>
      <c r="BI95" s="70" t="s">
        <v>290</v>
      </c>
      <c r="BJ95" s="70" t="s">
        <v>290</v>
      </c>
      <c r="BK95" s="73" t="s">
        <v>290</v>
      </c>
      <c r="BL95" s="73" t="s">
        <v>290</v>
      </c>
      <c r="BM95" s="73" t="s">
        <v>290</v>
      </c>
      <c r="BN95" s="73" t="s">
        <v>290</v>
      </c>
      <c r="BO95" s="73" t="s">
        <v>290</v>
      </c>
      <c r="BP95" s="73" t="s">
        <v>290</v>
      </c>
      <c r="BQ95" s="70" t="s">
        <v>290</v>
      </c>
      <c r="BR95" s="70" t="s">
        <v>290</v>
      </c>
      <c r="BS95" s="70" t="s">
        <v>290</v>
      </c>
      <c r="BT95" s="70" t="s">
        <v>290</v>
      </c>
      <c r="BU95" s="70" t="s">
        <v>290</v>
      </c>
      <c r="BV95" s="70" t="s">
        <v>290</v>
      </c>
      <c r="BW95" s="70" t="s">
        <v>290</v>
      </c>
      <c r="BX95" s="70" t="s">
        <v>290</v>
      </c>
    </row>
    <row r="96" spans="1:76" ht="15.75" x14ac:dyDescent="0.25">
      <c r="A96" s="15" t="s">
        <v>295</v>
      </c>
      <c r="B96" s="15">
        <v>2019</v>
      </c>
      <c r="C96" s="15" t="s">
        <v>629</v>
      </c>
      <c r="D96" s="6">
        <v>14</v>
      </c>
      <c r="E96" s="4">
        <v>37</v>
      </c>
      <c r="F96" s="6" t="s">
        <v>212</v>
      </c>
      <c r="G96" s="6">
        <v>3</v>
      </c>
      <c r="H96" s="1">
        <v>3</v>
      </c>
      <c r="I96" s="5">
        <v>2</v>
      </c>
      <c r="J96" s="39" t="s">
        <v>18</v>
      </c>
      <c r="K96" s="6">
        <v>33201</v>
      </c>
      <c r="L96" s="6" t="s">
        <v>18</v>
      </c>
      <c r="M96" s="6" t="s">
        <v>407</v>
      </c>
      <c r="N96" s="6" t="s">
        <v>22</v>
      </c>
      <c r="O96" s="9">
        <v>43626</v>
      </c>
      <c r="P96" s="19">
        <v>43757</v>
      </c>
      <c r="Q96" s="6">
        <v>66</v>
      </c>
      <c r="R96" s="9">
        <v>43685</v>
      </c>
      <c r="S96" s="9">
        <v>43687</v>
      </c>
      <c r="T96" s="6">
        <v>59</v>
      </c>
      <c r="U96" s="6">
        <v>61</v>
      </c>
      <c r="V96" s="6">
        <v>269</v>
      </c>
      <c r="W96" s="6">
        <v>120</v>
      </c>
      <c r="X96" s="17">
        <v>23.859999999999996</v>
      </c>
      <c r="Y96" s="17">
        <v>22.498000000000001</v>
      </c>
      <c r="Z96" s="17">
        <v>1.8533333333333333</v>
      </c>
      <c r="AA96" s="17">
        <v>1.9166666666666665</v>
      </c>
      <c r="AB96" s="17">
        <v>92.27</v>
      </c>
      <c r="AC96" s="17">
        <v>103.83</v>
      </c>
      <c r="AD96" s="17">
        <v>99.83</v>
      </c>
      <c r="AE96" s="1">
        <v>11.31258448</v>
      </c>
      <c r="AF96" s="1">
        <v>34.5</v>
      </c>
      <c r="AG96" s="1">
        <v>58.4</v>
      </c>
      <c r="AH96" s="1">
        <v>7.3</v>
      </c>
      <c r="AI96" s="1">
        <v>206</v>
      </c>
      <c r="AJ96" s="1">
        <v>172.60848740041129</v>
      </c>
      <c r="AK96" s="1" t="str">
        <f t="shared" si="1"/>
        <v>UIUC201914037</v>
      </c>
      <c r="AL96" s="1" t="s">
        <v>290</v>
      </c>
      <c r="AM96" s="1" t="s">
        <v>290</v>
      </c>
      <c r="AN96" s="1" t="s">
        <v>290</v>
      </c>
      <c r="AO96" s="1" t="s">
        <v>290</v>
      </c>
      <c r="AP96" s="1" t="s">
        <v>290</v>
      </c>
      <c r="AQ96" s="1" t="s">
        <v>290</v>
      </c>
      <c r="AR96" s="1" t="s">
        <v>290</v>
      </c>
      <c r="AS96" s="40">
        <v>8.6</v>
      </c>
      <c r="AT96" s="40">
        <v>9.1999999999999993</v>
      </c>
      <c r="AU96" s="40">
        <v>3.4</v>
      </c>
      <c r="AV96" s="40">
        <v>72.099999999999994</v>
      </c>
      <c r="AW96" s="40">
        <v>1.2769999999999999</v>
      </c>
      <c r="AX96" s="40" t="s">
        <v>290</v>
      </c>
      <c r="AY96" s="40">
        <v>10.050000000000001</v>
      </c>
      <c r="AZ96" s="70" t="s">
        <v>290</v>
      </c>
      <c r="BA96" s="70" t="s">
        <v>290</v>
      </c>
      <c r="BB96" s="70" t="s">
        <v>290</v>
      </c>
      <c r="BC96" s="70" t="s">
        <v>290</v>
      </c>
      <c r="BD96" s="70" t="s">
        <v>290</v>
      </c>
      <c r="BE96" s="70" t="s">
        <v>290</v>
      </c>
      <c r="BF96" s="70" t="s">
        <v>290</v>
      </c>
      <c r="BG96" s="70" t="s">
        <v>290</v>
      </c>
      <c r="BH96" s="70" t="s">
        <v>290</v>
      </c>
      <c r="BI96" s="70" t="s">
        <v>290</v>
      </c>
      <c r="BJ96" s="70" t="s">
        <v>290</v>
      </c>
      <c r="BK96" s="73" t="s">
        <v>290</v>
      </c>
      <c r="BL96" s="73" t="s">
        <v>290</v>
      </c>
      <c r="BM96" s="73" t="s">
        <v>290</v>
      </c>
      <c r="BN96" s="73" t="s">
        <v>290</v>
      </c>
      <c r="BO96" s="73" t="s">
        <v>290</v>
      </c>
      <c r="BP96" s="73" t="s">
        <v>290</v>
      </c>
      <c r="BQ96" s="70" t="s">
        <v>290</v>
      </c>
      <c r="BR96" s="70" t="s">
        <v>290</v>
      </c>
      <c r="BS96" s="70" t="s">
        <v>290</v>
      </c>
      <c r="BT96" s="70" t="s">
        <v>290</v>
      </c>
      <c r="BU96" s="70" t="s">
        <v>290</v>
      </c>
      <c r="BV96" s="70" t="s">
        <v>290</v>
      </c>
      <c r="BW96" s="70" t="s">
        <v>290</v>
      </c>
      <c r="BX96" s="70" t="s">
        <v>290</v>
      </c>
    </row>
    <row r="97" spans="1:76" ht="15.75" x14ac:dyDescent="0.25">
      <c r="A97" s="15" t="s">
        <v>295</v>
      </c>
      <c r="B97" s="15">
        <v>2019</v>
      </c>
      <c r="C97" s="15" t="s">
        <v>629</v>
      </c>
      <c r="D97" s="6">
        <v>20</v>
      </c>
      <c r="E97" s="4">
        <v>41</v>
      </c>
      <c r="F97" s="6" t="s">
        <v>266</v>
      </c>
      <c r="G97" s="6">
        <v>4</v>
      </c>
      <c r="H97" s="1">
        <v>3</v>
      </c>
      <c r="I97" s="5">
        <v>2</v>
      </c>
      <c r="J97" s="39" t="s">
        <v>18</v>
      </c>
      <c r="K97" s="6">
        <v>43201</v>
      </c>
      <c r="L97" s="6" t="s">
        <v>18</v>
      </c>
      <c r="M97" s="6" t="s">
        <v>407</v>
      </c>
      <c r="N97" s="6" t="s">
        <v>22</v>
      </c>
      <c r="O97" s="9">
        <v>43626</v>
      </c>
      <c r="P97" s="19">
        <v>43757</v>
      </c>
      <c r="Q97" s="6">
        <v>65</v>
      </c>
      <c r="R97" s="9">
        <v>43687</v>
      </c>
      <c r="S97" s="9">
        <v>43688</v>
      </c>
      <c r="T97" s="6">
        <v>61</v>
      </c>
      <c r="U97" s="6">
        <v>62</v>
      </c>
      <c r="V97" s="6">
        <v>239</v>
      </c>
      <c r="W97" s="6">
        <v>114</v>
      </c>
      <c r="X97" s="17">
        <v>24.346</v>
      </c>
      <c r="Y97" s="17">
        <v>23.008000000000003</v>
      </c>
      <c r="Z97" s="17">
        <v>1.8633333333333333</v>
      </c>
      <c r="AA97" s="17">
        <v>1.9233333333333333</v>
      </c>
      <c r="AB97" s="17">
        <v>76.026666666666671</v>
      </c>
      <c r="AC97" s="17">
        <v>107.67</v>
      </c>
      <c r="AD97" s="17">
        <v>101.17</v>
      </c>
      <c r="AE97" s="1">
        <v>11.3398</v>
      </c>
      <c r="AF97" s="1">
        <v>37.700000000000003</v>
      </c>
      <c r="AG97" s="1">
        <v>49.5</v>
      </c>
      <c r="AH97" s="1">
        <v>8.3000000000000007</v>
      </c>
      <c r="AI97" s="1">
        <v>221</v>
      </c>
      <c r="AJ97" s="1">
        <v>164.57067595887571</v>
      </c>
      <c r="AK97" s="1" t="str">
        <f t="shared" si="1"/>
        <v>UIUC201920041</v>
      </c>
      <c r="AL97" s="1" t="s">
        <v>290</v>
      </c>
      <c r="AM97" s="1" t="s">
        <v>290</v>
      </c>
      <c r="AN97" s="1" t="s">
        <v>290</v>
      </c>
      <c r="AO97" s="1" t="s">
        <v>290</v>
      </c>
      <c r="AP97" s="1" t="s">
        <v>290</v>
      </c>
      <c r="AQ97" s="1" t="s">
        <v>290</v>
      </c>
      <c r="AR97" s="1" t="s">
        <v>290</v>
      </c>
      <c r="AS97" s="40">
        <v>8.3000000000000007</v>
      </c>
      <c r="AT97" s="40">
        <v>8.5</v>
      </c>
      <c r="AU97" s="40">
        <v>3.4</v>
      </c>
      <c r="AV97" s="40">
        <v>72.5</v>
      </c>
      <c r="AW97" s="40">
        <v>1.27</v>
      </c>
      <c r="AX97" s="40">
        <v>60</v>
      </c>
      <c r="AY97" s="40">
        <v>10</v>
      </c>
      <c r="AZ97" s="70" t="s">
        <v>290</v>
      </c>
      <c r="BA97" s="70" t="s">
        <v>290</v>
      </c>
      <c r="BB97" s="70" t="s">
        <v>290</v>
      </c>
      <c r="BC97" s="70" t="s">
        <v>290</v>
      </c>
      <c r="BD97" s="70" t="s">
        <v>290</v>
      </c>
      <c r="BE97" s="70" t="s">
        <v>290</v>
      </c>
      <c r="BF97" s="70" t="s">
        <v>290</v>
      </c>
      <c r="BG97" s="70" t="s">
        <v>290</v>
      </c>
      <c r="BH97" s="70" t="s">
        <v>290</v>
      </c>
      <c r="BI97" s="70" t="s">
        <v>290</v>
      </c>
      <c r="BJ97" s="70" t="s">
        <v>290</v>
      </c>
      <c r="BK97" s="73" t="s">
        <v>290</v>
      </c>
      <c r="BL97" s="73" t="s">
        <v>290</v>
      </c>
      <c r="BM97" s="73" t="s">
        <v>290</v>
      </c>
      <c r="BN97" s="73" t="s">
        <v>290</v>
      </c>
      <c r="BO97" s="73" t="s">
        <v>290</v>
      </c>
      <c r="BP97" s="73" t="s">
        <v>290</v>
      </c>
      <c r="BQ97" s="70" t="s">
        <v>290</v>
      </c>
      <c r="BR97" s="70" t="s">
        <v>290</v>
      </c>
      <c r="BS97" s="70" t="s">
        <v>290</v>
      </c>
      <c r="BT97" s="70" t="s">
        <v>290</v>
      </c>
      <c r="BU97" s="70" t="s">
        <v>290</v>
      </c>
      <c r="BV97" s="70" t="s">
        <v>290</v>
      </c>
      <c r="BW97" s="70" t="s">
        <v>290</v>
      </c>
      <c r="BX97" s="70" t="s">
        <v>290</v>
      </c>
    </row>
    <row r="98" spans="1:76" ht="15.75" x14ac:dyDescent="0.25">
      <c r="A98" s="15" t="s">
        <v>295</v>
      </c>
      <c r="B98" s="15">
        <v>2019</v>
      </c>
      <c r="C98" s="15" t="s">
        <v>629</v>
      </c>
      <c r="D98" s="6">
        <v>4</v>
      </c>
      <c r="E98" s="4">
        <v>5</v>
      </c>
      <c r="F98" s="6" t="s">
        <v>60</v>
      </c>
      <c r="G98" s="6">
        <v>1</v>
      </c>
      <c r="H98" s="1">
        <v>1</v>
      </c>
      <c r="I98" s="7">
        <v>1</v>
      </c>
      <c r="J98" s="39" t="s">
        <v>16</v>
      </c>
      <c r="K98" s="6">
        <v>11102</v>
      </c>
      <c r="L98" s="6" t="s">
        <v>16</v>
      </c>
      <c r="M98" s="6" t="s">
        <v>408</v>
      </c>
      <c r="N98" s="6" t="s">
        <v>22</v>
      </c>
      <c r="O98" s="9">
        <v>43626</v>
      </c>
      <c r="P98" s="19">
        <v>43757</v>
      </c>
      <c r="Q98" s="6">
        <v>65</v>
      </c>
      <c r="R98" s="9">
        <v>43682</v>
      </c>
      <c r="S98" s="9">
        <v>43683</v>
      </c>
      <c r="T98" s="6">
        <v>56</v>
      </c>
      <c r="U98" s="6">
        <v>57</v>
      </c>
      <c r="V98" s="6">
        <v>254</v>
      </c>
      <c r="W98" s="6">
        <v>132</v>
      </c>
      <c r="X98" s="17">
        <v>24.04</v>
      </c>
      <c r="Y98" s="17">
        <v>22.419999999999998</v>
      </c>
      <c r="Z98" s="17">
        <v>1.9049999999999998</v>
      </c>
      <c r="AA98" s="17">
        <v>1.9550000000000001</v>
      </c>
      <c r="AB98" s="17">
        <v>92.715000000000003</v>
      </c>
      <c r="AC98" s="17">
        <v>121</v>
      </c>
      <c r="AD98" s="17">
        <v>107.75</v>
      </c>
      <c r="AE98" s="1">
        <v>8.9947293599999991</v>
      </c>
      <c r="AF98" s="1">
        <v>28.8</v>
      </c>
      <c r="AG98" s="1">
        <v>60</v>
      </c>
      <c r="AH98" s="1">
        <v>7.3</v>
      </c>
      <c r="AI98" s="1">
        <v>4</v>
      </c>
      <c r="AJ98" s="1">
        <v>149.18566876637738</v>
      </c>
      <c r="AK98" s="1" t="str">
        <f t="shared" si="1"/>
        <v>UIUC20194005</v>
      </c>
      <c r="AL98" s="1" t="s">
        <v>290</v>
      </c>
      <c r="AM98" s="1" t="s">
        <v>290</v>
      </c>
      <c r="AN98" s="1" t="s">
        <v>290</v>
      </c>
      <c r="AO98" s="1" t="s">
        <v>290</v>
      </c>
      <c r="AP98" s="1" t="s">
        <v>290</v>
      </c>
      <c r="AQ98" s="1" t="s">
        <v>290</v>
      </c>
      <c r="AR98" s="1" t="s">
        <v>290</v>
      </c>
      <c r="AS98" s="40">
        <v>8.6</v>
      </c>
      <c r="AT98" s="40">
        <v>8.6</v>
      </c>
      <c r="AU98" s="40">
        <v>2.9</v>
      </c>
      <c r="AV98" s="40">
        <v>73.3</v>
      </c>
      <c r="AW98" s="40">
        <v>1.288</v>
      </c>
      <c r="AX98" s="40">
        <v>60.4</v>
      </c>
      <c r="AY98" s="40">
        <v>10.14</v>
      </c>
      <c r="AZ98" s="70" t="s">
        <v>290</v>
      </c>
      <c r="BA98" s="70" t="s">
        <v>290</v>
      </c>
      <c r="BB98" s="70" t="s">
        <v>290</v>
      </c>
      <c r="BC98" s="70" t="s">
        <v>290</v>
      </c>
      <c r="BD98" s="70" t="s">
        <v>290</v>
      </c>
      <c r="BE98" s="70" t="s">
        <v>290</v>
      </c>
      <c r="BF98" s="70" t="s">
        <v>290</v>
      </c>
      <c r="BG98" s="70" t="s">
        <v>290</v>
      </c>
      <c r="BH98" s="70" t="s">
        <v>290</v>
      </c>
      <c r="BI98" s="70" t="s">
        <v>290</v>
      </c>
      <c r="BJ98" s="70" t="s">
        <v>290</v>
      </c>
      <c r="BK98" s="73" t="s">
        <v>290</v>
      </c>
      <c r="BL98" s="73" t="s">
        <v>290</v>
      </c>
      <c r="BM98" s="73" t="s">
        <v>290</v>
      </c>
      <c r="BN98" s="73" t="s">
        <v>290</v>
      </c>
      <c r="BO98" s="73" t="s">
        <v>290</v>
      </c>
      <c r="BP98" s="73" t="s">
        <v>290</v>
      </c>
      <c r="BQ98" s="70" t="s">
        <v>290</v>
      </c>
      <c r="BR98" s="70" t="s">
        <v>290</v>
      </c>
      <c r="BS98" s="70" t="s">
        <v>290</v>
      </c>
      <c r="BT98" s="70" t="s">
        <v>290</v>
      </c>
      <c r="BU98" s="70" t="s">
        <v>290</v>
      </c>
      <c r="BV98" s="70" t="s">
        <v>290</v>
      </c>
      <c r="BW98" s="70" t="s">
        <v>290</v>
      </c>
      <c r="BX98" s="70" t="s">
        <v>290</v>
      </c>
    </row>
    <row r="99" spans="1:76" ht="15.75" x14ac:dyDescent="0.25">
      <c r="A99" s="15" t="s">
        <v>295</v>
      </c>
      <c r="B99" s="15">
        <v>2019</v>
      </c>
      <c r="C99" s="15" t="s">
        <v>629</v>
      </c>
      <c r="D99" s="6">
        <v>12</v>
      </c>
      <c r="E99" s="4">
        <v>25</v>
      </c>
      <c r="F99" s="6" t="s">
        <v>114</v>
      </c>
      <c r="G99" s="6">
        <v>2</v>
      </c>
      <c r="H99" s="1">
        <v>1</v>
      </c>
      <c r="I99" s="3">
        <v>1</v>
      </c>
      <c r="J99" s="39" t="s">
        <v>16</v>
      </c>
      <c r="K99" s="6">
        <v>21102</v>
      </c>
      <c r="L99" s="6" t="s">
        <v>16</v>
      </c>
      <c r="M99" s="6" t="s">
        <v>408</v>
      </c>
      <c r="N99" s="6" t="s">
        <v>22</v>
      </c>
      <c r="O99" s="9">
        <v>43626</v>
      </c>
      <c r="P99" s="19">
        <v>43757</v>
      </c>
      <c r="Q99" s="6">
        <v>66</v>
      </c>
      <c r="R99" s="9">
        <v>43683</v>
      </c>
      <c r="S99" s="9">
        <v>43684</v>
      </c>
      <c r="T99" s="6">
        <v>57</v>
      </c>
      <c r="U99" s="6">
        <v>58</v>
      </c>
      <c r="V99" s="6">
        <v>251</v>
      </c>
      <c r="W99" s="6">
        <v>130</v>
      </c>
      <c r="X99" s="17">
        <v>24.44</v>
      </c>
      <c r="Y99" s="17">
        <v>22.1</v>
      </c>
      <c r="Z99" s="17">
        <v>1.92</v>
      </c>
      <c r="AA99" s="17">
        <v>1.95</v>
      </c>
      <c r="AB99" s="17">
        <v>93.51</v>
      </c>
      <c r="AC99" s="17">
        <v>104.5</v>
      </c>
      <c r="AD99" s="17">
        <v>98</v>
      </c>
      <c r="AE99" s="1">
        <v>11.08578848</v>
      </c>
      <c r="AF99" s="1">
        <v>32.4</v>
      </c>
      <c r="AG99" s="1">
        <v>57.4</v>
      </c>
      <c r="AH99" s="1">
        <v>8.6</v>
      </c>
      <c r="AI99" s="1">
        <v>133</v>
      </c>
      <c r="AJ99" s="1">
        <v>174.5710785626971</v>
      </c>
      <c r="AK99" s="1" t="str">
        <f t="shared" si="1"/>
        <v>UIUC201912025</v>
      </c>
      <c r="AL99" s="1" t="s">
        <v>290</v>
      </c>
      <c r="AM99" s="1" t="s">
        <v>290</v>
      </c>
      <c r="AN99" s="1" t="s">
        <v>290</v>
      </c>
      <c r="AO99" s="1" t="s">
        <v>290</v>
      </c>
      <c r="AP99" s="1" t="s">
        <v>290</v>
      </c>
      <c r="AQ99" s="1" t="s">
        <v>290</v>
      </c>
      <c r="AR99" s="1" t="s">
        <v>290</v>
      </c>
      <c r="AS99" s="40">
        <v>8</v>
      </c>
      <c r="AT99" s="40">
        <v>7.6</v>
      </c>
      <c r="AU99" s="40">
        <v>3.3</v>
      </c>
      <c r="AV99" s="40">
        <v>73.3</v>
      </c>
      <c r="AW99" s="40">
        <v>1.244</v>
      </c>
      <c r="AX99" s="40">
        <v>58.4</v>
      </c>
      <c r="AY99" s="40">
        <v>9.99</v>
      </c>
      <c r="AZ99" s="70" t="s">
        <v>491</v>
      </c>
      <c r="BA99" s="71" t="s">
        <v>447</v>
      </c>
      <c r="BB99" s="72">
        <v>3.28</v>
      </c>
      <c r="BC99" s="73">
        <v>83</v>
      </c>
      <c r="BD99" s="72">
        <v>6</v>
      </c>
      <c r="BE99" s="73">
        <v>15</v>
      </c>
      <c r="BF99" s="73">
        <v>2854</v>
      </c>
      <c r="BG99" s="73">
        <v>631</v>
      </c>
      <c r="BH99" s="73">
        <v>116</v>
      </c>
      <c r="BI99" s="73">
        <v>21</v>
      </c>
      <c r="BJ99" s="73">
        <v>7</v>
      </c>
      <c r="BK99" s="73" t="s">
        <v>290</v>
      </c>
      <c r="BL99" s="73" t="s">
        <v>290</v>
      </c>
      <c r="BM99" s="73" t="s">
        <v>290</v>
      </c>
      <c r="BN99" s="73" t="s">
        <v>290</v>
      </c>
      <c r="BO99" s="73" t="s">
        <v>290</v>
      </c>
      <c r="BP99" s="73" t="s">
        <v>290</v>
      </c>
      <c r="BQ99" s="70" t="s">
        <v>290</v>
      </c>
      <c r="BR99" s="70" t="s">
        <v>290</v>
      </c>
      <c r="BS99" s="70" t="s">
        <v>290</v>
      </c>
      <c r="BT99" s="70" t="s">
        <v>290</v>
      </c>
      <c r="BU99" s="70" t="s">
        <v>290</v>
      </c>
      <c r="BV99" s="70" t="s">
        <v>290</v>
      </c>
      <c r="BW99" s="70" t="s">
        <v>290</v>
      </c>
      <c r="BX99" s="70" t="s">
        <v>290</v>
      </c>
    </row>
    <row r="100" spans="1:76" ht="15.75" x14ac:dyDescent="0.25">
      <c r="A100" s="15" t="s">
        <v>295</v>
      </c>
      <c r="B100" s="15">
        <v>2019</v>
      </c>
      <c r="C100" s="15" t="s">
        <v>629</v>
      </c>
      <c r="D100" s="6">
        <v>15</v>
      </c>
      <c r="E100" s="4">
        <v>41</v>
      </c>
      <c r="F100" s="6" t="s">
        <v>168</v>
      </c>
      <c r="G100" s="6">
        <v>3</v>
      </c>
      <c r="H100" s="1">
        <v>1</v>
      </c>
      <c r="I100" s="5">
        <v>1</v>
      </c>
      <c r="J100" s="39" t="s">
        <v>16</v>
      </c>
      <c r="K100" s="6">
        <v>31102</v>
      </c>
      <c r="L100" s="6" t="s">
        <v>16</v>
      </c>
      <c r="M100" s="6" t="s">
        <v>408</v>
      </c>
      <c r="N100" s="6" t="s">
        <v>22</v>
      </c>
      <c r="O100" s="9">
        <v>43626</v>
      </c>
      <c r="P100" s="19">
        <v>43757</v>
      </c>
      <c r="Q100" s="6">
        <v>59</v>
      </c>
      <c r="R100" s="9">
        <v>43684</v>
      </c>
      <c r="S100" s="9">
        <v>43685</v>
      </c>
      <c r="T100" s="6">
        <v>58</v>
      </c>
      <c r="U100" s="6">
        <v>59</v>
      </c>
      <c r="V100" s="6">
        <v>165</v>
      </c>
      <c r="W100" s="6">
        <v>121</v>
      </c>
      <c r="X100" s="17">
        <v>24.527999999999999</v>
      </c>
      <c r="Y100" s="17">
        <v>22.408000000000001</v>
      </c>
      <c r="Z100" s="17">
        <v>1.8800000000000001</v>
      </c>
      <c r="AA100" s="17">
        <v>1.9366666666666665</v>
      </c>
      <c r="AB100" s="17">
        <v>99.266666666666666</v>
      </c>
      <c r="AC100" s="17">
        <v>108.17</v>
      </c>
      <c r="AD100" s="17">
        <v>103</v>
      </c>
      <c r="AE100" s="1">
        <v>9.9064492800000004</v>
      </c>
      <c r="AF100" s="1">
        <v>30.5</v>
      </c>
      <c r="AG100" s="1">
        <v>60.9</v>
      </c>
      <c r="AH100" s="1">
        <v>7.6</v>
      </c>
      <c r="AI100" s="1">
        <v>226</v>
      </c>
      <c r="AJ100" s="1">
        <v>160.38429381987692</v>
      </c>
      <c r="AK100" s="1" t="str">
        <f t="shared" si="1"/>
        <v>UIUC201915041</v>
      </c>
      <c r="AL100" s="1" t="s">
        <v>290</v>
      </c>
      <c r="AM100" s="1" t="s">
        <v>290</v>
      </c>
      <c r="AN100" s="1" t="s">
        <v>290</v>
      </c>
      <c r="AO100" s="1" t="s">
        <v>290</v>
      </c>
      <c r="AP100" s="1" t="s">
        <v>290</v>
      </c>
      <c r="AQ100" s="1" t="s">
        <v>290</v>
      </c>
      <c r="AR100" s="1" t="s">
        <v>290</v>
      </c>
      <c r="AS100" s="40">
        <v>7.9</v>
      </c>
      <c r="AT100" s="40">
        <v>8.1</v>
      </c>
      <c r="AU100" s="40">
        <v>4.2</v>
      </c>
      <c r="AV100" s="40">
        <v>71.2</v>
      </c>
      <c r="AW100" s="40">
        <v>1.1399999999999999</v>
      </c>
      <c r="AX100" s="40" t="s">
        <v>290</v>
      </c>
      <c r="AY100" s="40">
        <v>9.6199999999999992</v>
      </c>
      <c r="AZ100" s="70" t="s">
        <v>514</v>
      </c>
      <c r="BA100" s="71" t="s">
        <v>447</v>
      </c>
      <c r="BB100" s="72">
        <v>3.66</v>
      </c>
      <c r="BC100" s="73">
        <v>87</v>
      </c>
      <c r="BD100" s="72">
        <v>7</v>
      </c>
      <c r="BE100" s="73">
        <v>28</v>
      </c>
      <c r="BF100" s="73">
        <v>2728</v>
      </c>
      <c r="BG100" s="73">
        <v>537</v>
      </c>
      <c r="BH100" s="73">
        <v>120</v>
      </c>
      <c r="BI100" s="73">
        <v>18</v>
      </c>
      <c r="BJ100" s="73">
        <v>17</v>
      </c>
      <c r="BK100" s="73" t="s">
        <v>290</v>
      </c>
      <c r="BL100" s="73" t="s">
        <v>290</v>
      </c>
      <c r="BM100" s="73" t="s">
        <v>290</v>
      </c>
      <c r="BN100" s="73" t="s">
        <v>290</v>
      </c>
      <c r="BO100" s="73" t="s">
        <v>290</v>
      </c>
      <c r="BP100" s="73" t="s">
        <v>290</v>
      </c>
      <c r="BQ100" s="70" t="s">
        <v>290</v>
      </c>
      <c r="BR100" s="70" t="s">
        <v>290</v>
      </c>
      <c r="BS100" s="70" t="s">
        <v>290</v>
      </c>
      <c r="BT100" s="70" t="s">
        <v>290</v>
      </c>
      <c r="BU100" s="70" t="s">
        <v>290</v>
      </c>
      <c r="BV100" s="70" t="s">
        <v>290</v>
      </c>
      <c r="BW100" s="70" t="s">
        <v>290</v>
      </c>
      <c r="BX100" s="70" t="s">
        <v>290</v>
      </c>
    </row>
    <row r="101" spans="1:76" ht="15.75" x14ac:dyDescent="0.25">
      <c r="A101" s="15" t="s">
        <v>295</v>
      </c>
      <c r="B101" s="15">
        <v>2019</v>
      </c>
      <c r="C101" s="15" t="s">
        <v>629</v>
      </c>
      <c r="D101" s="6">
        <v>22</v>
      </c>
      <c r="E101" s="4">
        <v>41</v>
      </c>
      <c r="F101" s="6" t="s">
        <v>222</v>
      </c>
      <c r="G101" s="6">
        <v>4</v>
      </c>
      <c r="H101" s="1">
        <v>1</v>
      </c>
      <c r="I101" s="5">
        <v>1</v>
      </c>
      <c r="J101" s="39" t="s">
        <v>16</v>
      </c>
      <c r="K101" s="6">
        <v>41102</v>
      </c>
      <c r="L101" s="6" t="s">
        <v>16</v>
      </c>
      <c r="M101" s="6" t="s">
        <v>408</v>
      </c>
      <c r="N101" s="6" t="s">
        <v>22</v>
      </c>
      <c r="O101" s="9">
        <v>43626</v>
      </c>
      <c r="P101" s="19">
        <v>43757</v>
      </c>
      <c r="Q101" s="6">
        <v>61</v>
      </c>
      <c r="R101" s="9">
        <v>43685</v>
      </c>
      <c r="S101" s="9">
        <v>43686</v>
      </c>
      <c r="T101" s="6">
        <v>59</v>
      </c>
      <c r="U101" s="6">
        <v>60</v>
      </c>
      <c r="V101" s="6">
        <v>211</v>
      </c>
      <c r="W101" s="6">
        <v>89</v>
      </c>
      <c r="X101" s="17">
        <v>21.742000000000001</v>
      </c>
      <c r="Y101" s="17">
        <v>19.770000000000003</v>
      </c>
      <c r="Z101" s="17">
        <v>1.9466666666666665</v>
      </c>
      <c r="AA101" s="17">
        <v>1.9566666666666666</v>
      </c>
      <c r="AB101" s="17">
        <v>72.599999999999994</v>
      </c>
      <c r="AC101" s="17">
        <v>93.17</v>
      </c>
      <c r="AD101" s="17">
        <v>88</v>
      </c>
      <c r="AE101" s="1">
        <v>7.7019921600000005</v>
      </c>
      <c r="AF101" s="1">
        <v>35</v>
      </c>
      <c r="AG101" s="1">
        <v>57.4</v>
      </c>
      <c r="AH101" s="1">
        <v>7.5</v>
      </c>
      <c r="AI101" s="1">
        <v>219</v>
      </c>
      <c r="AJ101" s="1">
        <v>116.6206453006813</v>
      </c>
      <c r="AK101" s="1" t="str">
        <f t="shared" si="1"/>
        <v>UIUC201922041</v>
      </c>
      <c r="AL101" s="1" t="s">
        <v>290</v>
      </c>
      <c r="AM101" s="1" t="s">
        <v>290</v>
      </c>
      <c r="AN101" s="1" t="s">
        <v>290</v>
      </c>
      <c r="AO101" s="1" t="s">
        <v>290</v>
      </c>
      <c r="AP101" s="1" t="s">
        <v>290</v>
      </c>
      <c r="AQ101" s="1" t="s">
        <v>290</v>
      </c>
      <c r="AR101" s="1" t="s">
        <v>290</v>
      </c>
      <c r="AS101" s="40">
        <v>8.1</v>
      </c>
      <c r="AT101" s="40">
        <v>7.1</v>
      </c>
      <c r="AU101" s="40">
        <v>3.5</v>
      </c>
      <c r="AV101" s="40">
        <v>73.3</v>
      </c>
      <c r="AW101" s="40">
        <v>1.212</v>
      </c>
      <c r="AX101" s="40" t="s">
        <v>290</v>
      </c>
      <c r="AY101" s="40">
        <v>9.9700000000000006</v>
      </c>
      <c r="AZ101" s="70" t="s">
        <v>544</v>
      </c>
      <c r="BA101" s="71" t="s">
        <v>445</v>
      </c>
      <c r="BB101" s="72">
        <v>4.55</v>
      </c>
      <c r="BC101" s="73">
        <v>96</v>
      </c>
      <c r="BD101" s="72">
        <v>7</v>
      </c>
      <c r="BE101" s="73">
        <v>38</v>
      </c>
      <c r="BF101" s="73">
        <v>3763</v>
      </c>
      <c r="BG101" s="73">
        <v>823</v>
      </c>
      <c r="BH101" s="73">
        <v>114</v>
      </c>
      <c r="BI101" s="73">
        <v>19</v>
      </c>
      <c r="BJ101" s="73">
        <v>28</v>
      </c>
      <c r="BK101" s="73" t="s">
        <v>290</v>
      </c>
      <c r="BL101" s="73" t="s">
        <v>290</v>
      </c>
      <c r="BM101" s="73" t="s">
        <v>290</v>
      </c>
      <c r="BN101" s="73" t="s">
        <v>290</v>
      </c>
      <c r="BO101" s="73" t="s">
        <v>290</v>
      </c>
      <c r="BP101" s="73" t="s">
        <v>290</v>
      </c>
      <c r="BQ101" s="70" t="s">
        <v>290</v>
      </c>
      <c r="BR101" s="70" t="s">
        <v>290</v>
      </c>
      <c r="BS101" s="70" t="s">
        <v>290</v>
      </c>
      <c r="BT101" s="70" t="s">
        <v>290</v>
      </c>
      <c r="BU101" s="70" t="s">
        <v>290</v>
      </c>
      <c r="BV101" s="70" t="s">
        <v>290</v>
      </c>
      <c r="BW101" s="70" t="s">
        <v>290</v>
      </c>
      <c r="BX101" s="70" t="s">
        <v>290</v>
      </c>
    </row>
    <row r="102" spans="1:76" ht="15.75" x14ac:dyDescent="0.25">
      <c r="A102" s="15" t="s">
        <v>295</v>
      </c>
      <c r="B102" s="15">
        <v>2019</v>
      </c>
      <c r="C102" s="15" t="s">
        <v>629</v>
      </c>
      <c r="D102" s="6">
        <v>1</v>
      </c>
      <c r="E102" s="4">
        <v>29</v>
      </c>
      <c r="F102" s="6" t="s">
        <v>78</v>
      </c>
      <c r="G102" s="6">
        <v>1</v>
      </c>
      <c r="H102" s="1">
        <v>2</v>
      </c>
      <c r="I102" s="7">
        <v>1</v>
      </c>
      <c r="J102" s="39" t="s">
        <v>16</v>
      </c>
      <c r="K102" s="6">
        <v>12102</v>
      </c>
      <c r="L102" s="6" t="s">
        <v>16</v>
      </c>
      <c r="M102" s="6" t="s">
        <v>408</v>
      </c>
      <c r="N102" s="6" t="s">
        <v>22</v>
      </c>
      <c r="O102" s="9">
        <v>43626</v>
      </c>
      <c r="P102" s="19">
        <v>43757</v>
      </c>
      <c r="Q102" s="6">
        <v>65</v>
      </c>
      <c r="R102" s="9">
        <v>43683</v>
      </c>
      <c r="S102" s="9">
        <v>43685</v>
      </c>
      <c r="T102" s="6">
        <v>57</v>
      </c>
      <c r="U102" s="6">
        <v>59</v>
      </c>
      <c r="V102" s="6">
        <v>237</v>
      </c>
      <c r="W102" s="6">
        <v>125</v>
      </c>
      <c r="X102" s="17">
        <v>26.240000000000002</v>
      </c>
      <c r="Y102" s="17">
        <v>24.56</v>
      </c>
      <c r="Z102" s="17">
        <v>1.8933333333333333</v>
      </c>
      <c r="AA102" s="17">
        <v>1.9366666666666665</v>
      </c>
      <c r="AB102" s="17">
        <v>103.84</v>
      </c>
      <c r="AC102" s="17">
        <v>112.5</v>
      </c>
      <c r="AD102" s="17">
        <v>107.67</v>
      </c>
      <c r="AE102" s="1">
        <v>9.6751173599999998</v>
      </c>
      <c r="AF102" s="1">
        <v>29.3</v>
      </c>
      <c r="AG102" s="1">
        <v>55.1</v>
      </c>
      <c r="AH102" s="1">
        <v>9.3000000000000007</v>
      </c>
      <c r="AI102" s="1">
        <v>145</v>
      </c>
      <c r="AJ102" s="1">
        <v>159.34361543302686</v>
      </c>
      <c r="AK102" s="1" t="str">
        <f t="shared" si="1"/>
        <v>UIUC20191029</v>
      </c>
      <c r="AL102" s="1" t="s">
        <v>290</v>
      </c>
      <c r="AM102" s="1" t="s">
        <v>290</v>
      </c>
      <c r="AN102" s="1" t="s">
        <v>290</v>
      </c>
      <c r="AO102" s="1" t="s">
        <v>290</v>
      </c>
      <c r="AP102" s="1" t="s">
        <v>290</v>
      </c>
      <c r="AQ102" s="1" t="s">
        <v>290</v>
      </c>
      <c r="AR102" s="1" t="s">
        <v>290</v>
      </c>
      <c r="AS102" s="40">
        <v>8.1</v>
      </c>
      <c r="AT102" s="40">
        <v>9.1999999999999993</v>
      </c>
      <c r="AU102" s="40">
        <v>3.4</v>
      </c>
      <c r="AV102" s="40">
        <v>72</v>
      </c>
      <c r="AW102" s="40">
        <v>1.278</v>
      </c>
      <c r="AX102" s="40">
        <v>60.5</v>
      </c>
      <c r="AY102" s="40">
        <v>9.99</v>
      </c>
      <c r="AZ102" s="70" t="s">
        <v>290</v>
      </c>
      <c r="BA102" s="70" t="s">
        <v>290</v>
      </c>
      <c r="BB102" s="70" t="s">
        <v>290</v>
      </c>
      <c r="BC102" s="70" t="s">
        <v>290</v>
      </c>
      <c r="BD102" s="70" t="s">
        <v>290</v>
      </c>
      <c r="BE102" s="70" t="s">
        <v>290</v>
      </c>
      <c r="BF102" s="70" t="s">
        <v>290</v>
      </c>
      <c r="BG102" s="70" t="s">
        <v>290</v>
      </c>
      <c r="BH102" s="70" t="s">
        <v>290</v>
      </c>
      <c r="BI102" s="70" t="s">
        <v>290</v>
      </c>
      <c r="BJ102" s="70" t="s">
        <v>290</v>
      </c>
      <c r="BK102" s="73" t="s">
        <v>290</v>
      </c>
      <c r="BL102" s="73" t="s">
        <v>290</v>
      </c>
      <c r="BM102" s="73" t="s">
        <v>290</v>
      </c>
      <c r="BN102" s="73" t="s">
        <v>290</v>
      </c>
      <c r="BO102" s="73" t="s">
        <v>290</v>
      </c>
      <c r="BP102" s="73" t="s">
        <v>290</v>
      </c>
      <c r="BQ102" s="70" t="s">
        <v>290</v>
      </c>
      <c r="BR102" s="70" t="s">
        <v>290</v>
      </c>
      <c r="BS102" s="70" t="s">
        <v>290</v>
      </c>
      <c r="BT102" s="70" t="s">
        <v>290</v>
      </c>
      <c r="BU102" s="70" t="s">
        <v>290</v>
      </c>
      <c r="BV102" s="70" t="s">
        <v>290</v>
      </c>
      <c r="BW102" s="70" t="s">
        <v>290</v>
      </c>
      <c r="BX102" s="70" t="s">
        <v>290</v>
      </c>
    </row>
    <row r="103" spans="1:76" ht="15.75" x14ac:dyDescent="0.25">
      <c r="A103" s="15" t="s">
        <v>295</v>
      </c>
      <c r="B103" s="15">
        <v>2019</v>
      </c>
      <c r="C103" s="15" t="s">
        <v>629</v>
      </c>
      <c r="D103" s="6">
        <v>7</v>
      </c>
      <c r="E103" s="4">
        <v>17</v>
      </c>
      <c r="F103" s="6" t="s">
        <v>132</v>
      </c>
      <c r="G103" s="6">
        <v>2</v>
      </c>
      <c r="H103" s="1">
        <v>2</v>
      </c>
      <c r="I103" s="3">
        <v>1</v>
      </c>
      <c r="J103" s="39" t="s">
        <v>16</v>
      </c>
      <c r="K103" s="6">
        <v>22102</v>
      </c>
      <c r="L103" s="6" t="s">
        <v>16</v>
      </c>
      <c r="M103" s="6" t="s">
        <v>408</v>
      </c>
      <c r="N103" s="6" t="s">
        <v>22</v>
      </c>
      <c r="O103" s="9">
        <v>43626</v>
      </c>
      <c r="P103" s="19">
        <v>43757</v>
      </c>
      <c r="Q103" s="6">
        <v>61</v>
      </c>
      <c r="R103" s="9">
        <v>43684</v>
      </c>
      <c r="S103" s="9">
        <v>43685</v>
      </c>
      <c r="T103" s="6">
        <v>58</v>
      </c>
      <c r="U103" s="6">
        <v>59</v>
      </c>
      <c r="V103" s="6">
        <v>246</v>
      </c>
      <c r="W103" s="6">
        <v>136</v>
      </c>
      <c r="X103" s="17">
        <v>23.9</v>
      </c>
      <c r="Y103" s="17">
        <v>21.98</v>
      </c>
      <c r="Z103" s="17">
        <v>1.8699999999999999</v>
      </c>
      <c r="AA103" s="17">
        <v>1.9266666666666665</v>
      </c>
      <c r="AB103" s="17">
        <v>97.666666666666671</v>
      </c>
      <c r="AC103" s="17">
        <v>121.5</v>
      </c>
      <c r="AD103" s="17">
        <v>115.33</v>
      </c>
      <c r="AE103" s="1">
        <v>8.5955683999999994</v>
      </c>
      <c r="AF103" s="1">
        <v>35.5</v>
      </c>
      <c r="AG103" s="1">
        <v>53.6</v>
      </c>
      <c r="AH103" s="1">
        <v>8.1</v>
      </c>
      <c r="AI103" s="1">
        <v>90</v>
      </c>
      <c r="AJ103" s="1">
        <v>129.14967766140276</v>
      </c>
      <c r="AK103" s="1" t="str">
        <f t="shared" si="1"/>
        <v>UIUC20197017</v>
      </c>
      <c r="AL103" s="1" t="s">
        <v>290</v>
      </c>
      <c r="AM103" s="1" t="s">
        <v>290</v>
      </c>
      <c r="AN103" s="1" t="s">
        <v>290</v>
      </c>
      <c r="AO103" s="1" t="s">
        <v>290</v>
      </c>
      <c r="AP103" s="1" t="s">
        <v>290</v>
      </c>
      <c r="AQ103" s="1" t="s">
        <v>290</v>
      </c>
      <c r="AR103" s="1" t="s">
        <v>290</v>
      </c>
      <c r="AS103" s="40">
        <v>7.8</v>
      </c>
      <c r="AT103" s="40">
        <v>9.1</v>
      </c>
      <c r="AU103" s="40">
        <v>4.5</v>
      </c>
      <c r="AV103" s="40">
        <v>69.8</v>
      </c>
      <c r="AW103" s="40">
        <v>1.153</v>
      </c>
      <c r="AX103" s="40">
        <v>53</v>
      </c>
      <c r="AY103" s="40">
        <v>9.5399999999999991</v>
      </c>
      <c r="AZ103" s="70" t="s">
        <v>476</v>
      </c>
      <c r="BA103" s="71" t="s">
        <v>447</v>
      </c>
      <c r="BB103" s="72">
        <v>3.93</v>
      </c>
      <c r="BC103" s="73">
        <v>89</v>
      </c>
      <c r="BD103" s="72">
        <v>7</v>
      </c>
      <c r="BE103" s="73">
        <v>38</v>
      </c>
      <c r="BF103" s="73">
        <v>3511</v>
      </c>
      <c r="BG103" s="73">
        <v>754</v>
      </c>
      <c r="BH103" s="73">
        <v>174</v>
      </c>
      <c r="BI103" s="73">
        <v>22</v>
      </c>
      <c r="BJ103" s="73">
        <v>26</v>
      </c>
      <c r="BK103" s="73" t="s">
        <v>290</v>
      </c>
      <c r="BL103" s="73" t="s">
        <v>290</v>
      </c>
      <c r="BM103" s="73" t="s">
        <v>290</v>
      </c>
      <c r="BN103" s="73" t="s">
        <v>290</v>
      </c>
      <c r="BO103" s="73" t="s">
        <v>290</v>
      </c>
      <c r="BP103" s="73" t="s">
        <v>290</v>
      </c>
      <c r="BQ103" s="70" t="s">
        <v>290</v>
      </c>
      <c r="BR103" s="70" t="s">
        <v>290</v>
      </c>
      <c r="BS103" s="70" t="s">
        <v>290</v>
      </c>
      <c r="BT103" s="70" t="s">
        <v>290</v>
      </c>
      <c r="BU103" s="70" t="s">
        <v>290</v>
      </c>
      <c r="BV103" s="70" t="s">
        <v>290</v>
      </c>
      <c r="BW103" s="70" t="s">
        <v>290</v>
      </c>
      <c r="BX103" s="70" t="s">
        <v>290</v>
      </c>
    </row>
    <row r="104" spans="1:76" ht="15.75" x14ac:dyDescent="0.25">
      <c r="A104" s="15" t="s">
        <v>295</v>
      </c>
      <c r="B104" s="15">
        <v>2019</v>
      </c>
      <c r="C104" s="15" t="s">
        <v>629</v>
      </c>
      <c r="D104" s="6">
        <v>18</v>
      </c>
      <c r="E104" s="4">
        <v>29</v>
      </c>
      <c r="F104" s="6" t="s">
        <v>186</v>
      </c>
      <c r="G104" s="6">
        <v>3</v>
      </c>
      <c r="H104" s="1">
        <v>2</v>
      </c>
      <c r="I104" s="5">
        <v>1</v>
      </c>
      <c r="J104" s="39" t="s">
        <v>16</v>
      </c>
      <c r="K104" s="6">
        <v>32102</v>
      </c>
      <c r="L104" s="6" t="s">
        <v>16</v>
      </c>
      <c r="M104" s="6" t="s">
        <v>408</v>
      </c>
      <c r="N104" s="6" t="s">
        <v>22</v>
      </c>
      <c r="O104" s="9">
        <v>43626</v>
      </c>
      <c r="P104" s="19">
        <v>43757</v>
      </c>
      <c r="Q104" s="6">
        <v>65</v>
      </c>
      <c r="R104" s="9">
        <v>43685</v>
      </c>
      <c r="S104" s="9">
        <v>43686</v>
      </c>
      <c r="T104" s="6">
        <v>59</v>
      </c>
      <c r="U104" s="6">
        <v>60</v>
      </c>
      <c r="V104" s="6">
        <v>246</v>
      </c>
      <c r="W104" s="6">
        <v>132</v>
      </c>
      <c r="X104" s="17">
        <v>24.783999999999999</v>
      </c>
      <c r="Y104" s="17">
        <v>22.282</v>
      </c>
      <c r="Z104" s="17">
        <v>1.9</v>
      </c>
      <c r="AA104" s="17">
        <v>1.9333333333333333</v>
      </c>
      <c r="AB104" s="17">
        <v>83.52</v>
      </c>
      <c r="AC104" s="17">
        <v>105</v>
      </c>
      <c r="AD104" s="17">
        <v>100.83</v>
      </c>
      <c r="AE104" s="1">
        <v>10.251179200000001</v>
      </c>
      <c r="AF104" s="1">
        <v>37.4</v>
      </c>
      <c r="AG104" s="1">
        <v>58.6</v>
      </c>
      <c r="AH104" s="1">
        <v>6.9</v>
      </c>
      <c r="AI104" s="1">
        <v>162</v>
      </c>
      <c r="AJ104" s="1">
        <v>149.48828861610212</v>
      </c>
      <c r="AK104" s="1" t="str">
        <f t="shared" si="1"/>
        <v>UIUC201918029</v>
      </c>
      <c r="AL104" s="1" t="s">
        <v>290</v>
      </c>
      <c r="AM104" s="1" t="s">
        <v>290</v>
      </c>
      <c r="AN104" s="1" t="s">
        <v>290</v>
      </c>
      <c r="AO104" s="1" t="s">
        <v>290</v>
      </c>
      <c r="AP104" s="1" t="s">
        <v>290</v>
      </c>
      <c r="AQ104" s="1" t="s">
        <v>290</v>
      </c>
      <c r="AR104" s="1" t="s">
        <v>290</v>
      </c>
      <c r="AS104" s="40">
        <v>8.3000000000000007</v>
      </c>
      <c r="AT104" s="40">
        <v>6.5</v>
      </c>
      <c r="AU104" s="40">
        <v>3.2</v>
      </c>
      <c r="AV104" s="40">
        <v>74.099999999999994</v>
      </c>
      <c r="AW104" s="40">
        <v>1.2</v>
      </c>
      <c r="AX104" s="40" t="s">
        <v>290</v>
      </c>
      <c r="AY104" s="40">
        <v>9.9499999999999993</v>
      </c>
      <c r="AZ104" s="70" t="s">
        <v>522</v>
      </c>
      <c r="BA104" s="71" t="s">
        <v>463</v>
      </c>
      <c r="BB104" s="72">
        <v>3.78</v>
      </c>
      <c r="BC104" s="73">
        <v>88</v>
      </c>
      <c r="BD104" s="72">
        <v>8</v>
      </c>
      <c r="BE104" s="73">
        <v>24</v>
      </c>
      <c r="BF104" s="73">
        <v>3428</v>
      </c>
      <c r="BG104" s="73">
        <v>730</v>
      </c>
      <c r="BH104" s="73">
        <v>128</v>
      </c>
      <c r="BI104" s="73">
        <v>22</v>
      </c>
      <c r="BJ104" s="73">
        <v>12</v>
      </c>
      <c r="BK104" s="73" t="s">
        <v>290</v>
      </c>
      <c r="BL104" s="73" t="s">
        <v>290</v>
      </c>
      <c r="BM104" s="73" t="s">
        <v>290</v>
      </c>
      <c r="BN104" s="73" t="s">
        <v>290</v>
      </c>
      <c r="BO104" s="73" t="s">
        <v>290</v>
      </c>
      <c r="BP104" s="73" t="s">
        <v>290</v>
      </c>
      <c r="BQ104" s="70" t="s">
        <v>290</v>
      </c>
      <c r="BR104" s="70" t="s">
        <v>290</v>
      </c>
      <c r="BS104" s="70" t="s">
        <v>290</v>
      </c>
      <c r="BT104" s="70" t="s">
        <v>290</v>
      </c>
      <c r="BU104" s="70" t="s">
        <v>290</v>
      </c>
      <c r="BV104" s="70" t="s">
        <v>290</v>
      </c>
      <c r="BW104" s="70" t="s">
        <v>290</v>
      </c>
      <c r="BX104" s="70" t="s">
        <v>290</v>
      </c>
    </row>
    <row r="105" spans="1:76" ht="15.75" x14ac:dyDescent="0.25">
      <c r="A105" s="15" t="s">
        <v>295</v>
      </c>
      <c r="B105" s="15">
        <v>2019</v>
      </c>
      <c r="C105" s="15" t="s">
        <v>629</v>
      </c>
      <c r="D105" s="6">
        <v>24</v>
      </c>
      <c r="E105" s="4">
        <v>33</v>
      </c>
      <c r="F105" s="6" t="s">
        <v>240</v>
      </c>
      <c r="G105" s="6">
        <v>4</v>
      </c>
      <c r="H105" s="1">
        <v>2</v>
      </c>
      <c r="I105" s="5">
        <v>1</v>
      </c>
      <c r="J105" s="39" t="s">
        <v>16</v>
      </c>
      <c r="K105" s="6">
        <v>42102</v>
      </c>
      <c r="L105" s="6" t="s">
        <v>16</v>
      </c>
      <c r="M105" s="6" t="s">
        <v>408</v>
      </c>
      <c r="N105" s="6" t="s">
        <v>22</v>
      </c>
      <c r="O105" s="9">
        <v>43626</v>
      </c>
      <c r="P105" s="19">
        <v>43757</v>
      </c>
      <c r="Q105" s="6">
        <v>47</v>
      </c>
      <c r="R105" s="9">
        <v>43684</v>
      </c>
      <c r="S105" s="9">
        <v>43686</v>
      </c>
      <c r="T105" s="6">
        <v>58</v>
      </c>
      <c r="U105" s="6">
        <v>60</v>
      </c>
      <c r="V105" s="6">
        <v>221</v>
      </c>
      <c r="W105" s="6">
        <v>120</v>
      </c>
      <c r="X105" s="17">
        <v>23.266000000000002</v>
      </c>
      <c r="Y105" s="17">
        <v>21.751999999999999</v>
      </c>
      <c r="Z105" s="17">
        <v>1.9166666666666665</v>
      </c>
      <c r="AA105" s="17">
        <v>1.9466666666666665</v>
      </c>
      <c r="AB105" s="17">
        <v>80.576666666666668</v>
      </c>
      <c r="AC105" s="17">
        <v>95.83</v>
      </c>
      <c r="AD105" s="17">
        <v>94</v>
      </c>
      <c r="AE105" s="1">
        <v>7.8335338399999994</v>
      </c>
      <c r="AF105" s="1">
        <v>30.3</v>
      </c>
      <c r="AG105" s="1">
        <v>57.2</v>
      </c>
      <c r="AH105" s="1">
        <v>7.4</v>
      </c>
      <c r="AI105" s="1">
        <v>169</v>
      </c>
      <c r="AJ105" s="1">
        <v>127.18898843951325</v>
      </c>
      <c r="AK105" s="1" t="str">
        <f t="shared" si="1"/>
        <v>UIUC201924033</v>
      </c>
      <c r="AL105" s="1" t="s">
        <v>290</v>
      </c>
      <c r="AM105" s="1" t="s">
        <v>290</v>
      </c>
      <c r="AN105" s="1" t="s">
        <v>290</v>
      </c>
      <c r="AO105" s="1" t="s">
        <v>290</v>
      </c>
      <c r="AP105" s="1" t="s">
        <v>290</v>
      </c>
      <c r="AQ105" s="1" t="s">
        <v>290</v>
      </c>
      <c r="AR105" s="1" t="s">
        <v>290</v>
      </c>
      <c r="AS105" s="40">
        <v>8.1999999999999993</v>
      </c>
      <c r="AT105" s="40">
        <v>8.5</v>
      </c>
      <c r="AU105" s="40">
        <v>4.5999999999999996</v>
      </c>
      <c r="AV105" s="40">
        <v>70.5</v>
      </c>
      <c r="AW105" s="40">
        <v>1.143</v>
      </c>
      <c r="AX105" s="40" t="s">
        <v>290</v>
      </c>
      <c r="AY105" s="40">
        <v>9.6300000000000008</v>
      </c>
      <c r="AZ105" s="70" t="s">
        <v>551</v>
      </c>
      <c r="BA105" s="71" t="s">
        <v>445</v>
      </c>
      <c r="BB105" s="72">
        <v>4.1100000000000003</v>
      </c>
      <c r="BC105" s="73">
        <v>91</v>
      </c>
      <c r="BD105" s="72">
        <v>9</v>
      </c>
      <c r="BE105" s="73">
        <v>56</v>
      </c>
      <c r="BF105" s="73">
        <v>3981</v>
      </c>
      <c r="BG105" s="73">
        <v>856</v>
      </c>
      <c r="BH105" s="73">
        <v>142</v>
      </c>
      <c r="BI105" s="73">
        <v>22</v>
      </c>
      <c r="BJ105" s="73">
        <v>36</v>
      </c>
      <c r="BK105" s="73" t="s">
        <v>290</v>
      </c>
      <c r="BL105" s="73" t="s">
        <v>290</v>
      </c>
      <c r="BM105" s="73" t="s">
        <v>290</v>
      </c>
      <c r="BN105" s="73" t="s">
        <v>290</v>
      </c>
      <c r="BO105" s="73" t="s">
        <v>290</v>
      </c>
      <c r="BP105" s="73" t="s">
        <v>290</v>
      </c>
      <c r="BQ105" s="70" t="s">
        <v>290</v>
      </c>
      <c r="BR105" s="70" t="s">
        <v>290</v>
      </c>
      <c r="BS105" s="70" t="s">
        <v>290</v>
      </c>
      <c r="BT105" s="70" t="s">
        <v>290</v>
      </c>
      <c r="BU105" s="70" t="s">
        <v>290</v>
      </c>
      <c r="BV105" s="70" t="s">
        <v>290</v>
      </c>
      <c r="BW105" s="70" t="s">
        <v>290</v>
      </c>
      <c r="BX105" s="70" t="s">
        <v>290</v>
      </c>
    </row>
    <row r="106" spans="1:76" ht="15.75" x14ac:dyDescent="0.25">
      <c r="A106" s="15" t="s">
        <v>295</v>
      </c>
      <c r="B106" s="15">
        <v>2019</v>
      </c>
      <c r="C106" s="15" t="s">
        <v>629</v>
      </c>
      <c r="D106" s="6">
        <v>5</v>
      </c>
      <c r="E106" s="4">
        <v>41</v>
      </c>
      <c r="F106" s="6" t="s">
        <v>96</v>
      </c>
      <c r="G106" s="6">
        <v>1</v>
      </c>
      <c r="H106" s="1">
        <v>3</v>
      </c>
      <c r="I106" s="7">
        <v>1</v>
      </c>
      <c r="J106" s="39" t="s">
        <v>16</v>
      </c>
      <c r="K106" s="6">
        <v>13102</v>
      </c>
      <c r="L106" s="6" t="s">
        <v>16</v>
      </c>
      <c r="M106" s="6" t="s">
        <v>408</v>
      </c>
      <c r="N106" s="6" t="s">
        <v>22</v>
      </c>
      <c r="O106" s="9">
        <v>43626</v>
      </c>
      <c r="P106" s="19">
        <v>43757</v>
      </c>
      <c r="Q106" s="6">
        <v>60</v>
      </c>
      <c r="R106" s="9">
        <v>43684</v>
      </c>
      <c r="S106" s="9">
        <v>43685</v>
      </c>
      <c r="T106" s="6">
        <v>58</v>
      </c>
      <c r="U106" s="6">
        <v>59</v>
      </c>
      <c r="V106" s="6">
        <v>267</v>
      </c>
      <c r="W106" s="6">
        <v>134</v>
      </c>
      <c r="X106" s="17">
        <v>26.76</v>
      </c>
      <c r="Y106" s="17">
        <v>24.080000000000002</v>
      </c>
      <c r="Z106" s="17">
        <v>1.8766666666666667</v>
      </c>
      <c r="AA106" s="17">
        <v>1.9233333333333333</v>
      </c>
      <c r="AB106" s="17">
        <v>92.31</v>
      </c>
      <c r="AC106" s="17">
        <v>121.33</v>
      </c>
      <c r="AD106" s="17">
        <v>109.83</v>
      </c>
      <c r="AE106" s="1">
        <v>10.15138896</v>
      </c>
      <c r="AF106" s="1">
        <v>36.6</v>
      </c>
      <c r="AG106" s="1">
        <v>57.9</v>
      </c>
      <c r="AH106" s="1">
        <v>7.2</v>
      </c>
      <c r="AI106" s="1">
        <v>236</v>
      </c>
      <c r="AJ106" s="1">
        <v>149.92488960041163</v>
      </c>
      <c r="AK106" s="1" t="str">
        <f t="shared" si="1"/>
        <v>UIUC20195041</v>
      </c>
      <c r="AL106" s="1" t="s">
        <v>290</v>
      </c>
      <c r="AM106" s="1" t="s">
        <v>290</v>
      </c>
      <c r="AN106" s="1" t="s">
        <v>290</v>
      </c>
      <c r="AO106" s="1" t="s">
        <v>290</v>
      </c>
      <c r="AP106" s="1" t="s">
        <v>290</v>
      </c>
      <c r="AQ106" s="1" t="s">
        <v>290</v>
      </c>
      <c r="AR106" s="1" t="s">
        <v>290</v>
      </c>
      <c r="AS106" s="40">
        <v>8</v>
      </c>
      <c r="AT106" s="40">
        <v>8.3000000000000007</v>
      </c>
      <c r="AU106" s="40">
        <v>3.5</v>
      </c>
      <c r="AV106" s="40">
        <v>72.400000000000006</v>
      </c>
      <c r="AW106" s="40">
        <v>1.244</v>
      </c>
      <c r="AX106" s="40" t="s">
        <v>290</v>
      </c>
      <c r="AY106" s="40">
        <v>9.93</v>
      </c>
      <c r="AZ106" s="70" t="s">
        <v>471</v>
      </c>
      <c r="BA106" s="71" t="s">
        <v>472</v>
      </c>
      <c r="BB106" s="72">
        <v>3.74</v>
      </c>
      <c r="BC106" s="73">
        <v>87</v>
      </c>
      <c r="BD106" s="72">
        <v>9</v>
      </c>
      <c r="BE106" s="73">
        <v>38</v>
      </c>
      <c r="BF106" s="73">
        <v>2567</v>
      </c>
      <c r="BG106" s="73">
        <v>494</v>
      </c>
      <c r="BH106" s="73">
        <v>160</v>
      </c>
      <c r="BI106" s="73">
        <v>25</v>
      </c>
      <c r="BJ106" s="73">
        <v>20</v>
      </c>
      <c r="BK106" s="73" t="s">
        <v>290</v>
      </c>
      <c r="BL106" s="73" t="s">
        <v>290</v>
      </c>
      <c r="BM106" s="73" t="s">
        <v>290</v>
      </c>
      <c r="BN106" s="73" t="s">
        <v>290</v>
      </c>
      <c r="BO106" s="73" t="s">
        <v>290</v>
      </c>
      <c r="BP106" s="73" t="s">
        <v>290</v>
      </c>
      <c r="BQ106" s="70" t="s">
        <v>290</v>
      </c>
      <c r="BR106" s="70" t="s">
        <v>290</v>
      </c>
      <c r="BS106" s="70" t="s">
        <v>290</v>
      </c>
      <c r="BT106" s="70" t="s">
        <v>290</v>
      </c>
      <c r="BU106" s="70" t="s">
        <v>290</v>
      </c>
      <c r="BV106" s="70" t="s">
        <v>290</v>
      </c>
      <c r="BW106" s="70" t="s">
        <v>290</v>
      </c>
      <c r="BX106" s="70" t="s">
        <v>290</v>
      </c>
    </row>
    <row r="107" spans="1:76" ht="15.75" x14ac:dyDescent="0.25">
      <c r="A107" s="15" t="s">
        <v>295</v>
      </c>
      <c r="B107" s="15">
        <v>2019</v>
      </c>
      <c r="C107" s="15" t="s">
        <v>629</v>
      </c>
      <c r="D107" s="6">
        <v>9</v>
      </c>
      <c r="E107" s="4">
        <v>5</v>
      </c>
      <c r="F107" s="6" t="s">
        <v>150</v>
      </c>
      <c r="G107" s="6">
        <v>2</v>
      </c>
      <c r="H107" s="1">
        <v>3</v>
      </c>
      <c r="I107" s="3">
        <v>1</v>
      </c>
      <c r="J107" s="39" t="s">
        <v>16</v>
      </c>
      <c r="K107" s="6">
        <v>23102</v>
      </c>
      <c r="L107" s="6" t="s">
        <v>16</v>
      </c>
      <c r="M107" s="6" t="s">
        <v>408</v>
      </c>
      <c r="N107" s="6" t="s">
        <v>22</v>
      </c>
      <c r="O107" s="9">
        <v>43626</v>
      </c>
      <c r="P107" s="19">
        <v>43757</v>
      </c>
      <c r="Q107" s="6">
        <v>63</v>
      </c>
      <c r="R107" s="9">
        <v>43684</v>
      </c>
      <c r="S107" s="9">
        <v>43685</v>
      </c>
      <c r="T107" s="6">
        <v>58</v>
      </c>
      <c r="U107" s="6">
        <v>59</v>
      </c>
      <c r="V107" s="6">
        <v>243</v>
      </c>
      <c r="W107" s="6">
        <v>139</v>
      </c>
      <c r="X107" s="17">
        <v>25.26</v>
      </c>
      <c r="Y107" s="17">
        <v>22.92</v>
      </c>
      <c r="Z107" s="17">
        <v>1.92</v>
      </c>
      <c r="AA107" s="17">
        <v>1.9533333333333334</v>
      </c>
      <c r="AB107" s="17">
        <v>104.13</v>
      </c>
      <c r="AC107" s="17">
        <v>106.33</v>
      </c>
      <c r="AD107" s="17">
        <v>88.33</v>
      </c>
      <c r="AE107" s="1">
        <v>9.0809118399999988</v>
      </c>
      <c r="AF107" s="1">
        <v>36.9</v>
      </c>
      <c r="AG107" s="1">
        <v>56.9</v>
      </c>
      <c r="AH107" s="1">
        <v>7.7</v>
      </c>
      <c r="AI107" s="1">
        <v>9</v>
      </c>
      <c r="AJ107" s="1">
        <v>133.48050160716613</v>
      </c>
      <c r="AK107" s="1" t="str">
        <f t="shared" si="1"/>
        <v>UIUC20199005</v>
      </c>
      <c r="AL107" s="1" t="s">
        <v>290</v>
      </c>
      <c r="AM107" s="1" t="s">
        <v>290</v>
      </c>
      <c r="AN107" s="1" t="s">
        <v>290</v>
      </c>
      <c r="AO107" s="1" t="s">
        <v>290</v>
      </c>
      <c r="AP107" s="1" t="s">
        <v>290</v>
      </c>
      <c r="AQ107" s="1" t="s">
        <v>290</v>
      </c>
      <c r="AR107" s="1" t="s">
        <v>290</v>
      </c>
      <c r="AS107" s="40">
        <v>8.1999999999999993</v>
      </c>
      <c r="AT107" s="40">
        <v>8</v>
      </c>
      <c r="AU107" s="40">
        <v>3.3</v>
      </c>
      <c r="AV107" s="40">
        <v>72.900000000000006</v>
      </c>
      <c r="AW107" s="40">
        <v>1.256</v>
      </c>
      <c r="AX107" s="40" t="s">
        <v>290</v>
      </c>
      <c r="AY107" s="40">
        <v>9.99</v>
      </c>
      <c r="AZ107" s="70" t="s">
        <v>482</v>
      </c>
      <c r="BA107" s="71" t="s">
        <v>461</v>
      </c>
      <c r="BB107" s="72">
        <v>3.47</v>
      </c>
      <c r="BC107" s="73">
        <v>85</v>
      </c>
      <c r="BD107" s="72">
        <v>8</v>
      </c>
      <c r="BE107" s="73">
        <v>28</v>
      </c>
      <c r="BF107" s="73">
        <v>3503</v>
      </c>
      <c r="BG107" s="73">
        <v>782</v>
      </c>
      <c r="BH107" s="73">
        <v>171</v>
      </c>
      <c r="BI107" s="73">
        <v>21</v>
      </c>
      <c r="BJ107" s="73">
        <v>15</v>
      </c>
      <c r="BK107" s="73" t="s">
        <v>290</v>
      </c>
      <c r="BL107" s="73" t="s">
        <v>290</v>
      </c>
      <c r="BM107" s="73" t="s">
        <v>290</v>
      </c>
      <c r="BN107" s="73" t="s">
        <v>290</v>
      </c>
      <c r="BO107" s="73" t="s">
        <v>290</v>
      </c>
      <c r="BP107" s="73" t="s">
        <v>290</v>
      </c>
      <c r="BQ107" s="70" t="s">
        <v>290</v>
      </c>
      <c r="BR107" s="70" t="s">
        <v>290</v>
      </c>
      <c r="BS107" s="70" t="s">
        <v>290</v>
      </c>
      <c r="BT107" s="70" t="s">
        <v>290</v>
      </c>
      <c r="BU107" s="70" t="s">
        <v>290</v>
      </c>
      <c r="BV107" s="70" t="s">
        <v>290</v>
      </c>
      <c r="BW107" s="70" t="s">
        <v>290</v>
      </c>
      <c r="BX107" s="70" t="s">
        <v>290</v>
      </c>
    </row>
    <row r="108" spans="1:76" ht="15.75" x14ac:dyDescent="0.25">
      <c r="A108" s="15" t="s">
        <v>295</v>
      </c>
      <c r="B108" s="15">
        <v>2019</v>
      </c>
      <c r="C108" s="15" t="s">
        <v>629</v>
      </c>
      <c r="D108" s="6">
        <v>13</v>
      </c>
      <c r="E108" s="4">
        <v>21</v>
      </c>
      <c r="F108" s="6" t="s">
        <v>204</v>
      </c>
      <c r="G108" s="6">
        <v>3</v>
      </c>
      <c r="H108" s="1">
        <v>3</v>
      </c>
      <c r="I108" s="5">
        <v>1</v>
      </c>
      <c r="J108" s="39" t="s">
        <v>16</v>
      </c>
      <c r="K108" s="6">
        <v>33102</v>
      </c>
      <c r="L108" s="6" t="s">
        <v>16</v>
      </c>
      <c r="M108" s="6" t="s">
        <v>408</v>
      </c>
      <c r="N108" s="6" t="s">
        <v>22</v>
      </c>
      <c r="O108" s="9">
        <v>43626</v>
      </c>
      <c r="P108" s="19">
        <v>43757</v>
      </c>
      <c r="Q108" s="6">
        <v>65</v>
      </c>
      <c r="R108" s="9">
        <v>43684</v>
      </c>
      <c r="S108" s="9">
        <v>43686</v>
      </c>
      <c r="T108" s="6">
        <v>58</v>
      </c>
      <c r="U108" s="6">
        <v>60</v>
      </c>
      <c r="V108" s="6">
        <v>248</v>
      </c>
      <c r="W108" s="6">
        <v>132</v>
      </c>
      <c r="X108" s="17">
        <v>24.93</v>
      </c>
      <c r="Y108" s="17">
        <v>22.443999999999999</v>
      </c>
      <c r="Z108" s="17">
        <v>1.9066666666666665</v>
      </c>
      <c r="AA108" s="17">
        <v>1.95</v>
      </c>
      <c r="AB108" s="17">
        <v>97</v>
      </c>
      <c r="AC108" s="17">
        <v>110.17</v>
      </c>
      <c r="AD108" s="17">
        <v>104.33</v>
      </c>
      <c r="AE108" s="1">
        <v>10.074278319999999</v>
      </c>
      <c r="AF108" s="1">
        <v>35.1</v>
      </c>
      <c r="AG108" s="1">
        <v>58.1</v>
      </c>
      <c r="AH108" s="1">
        <v>8.6</v>
      </c>
      <c r="AI108" s="1">
        <v>109</v>
      </c>
      <c r="AJ108" s="1">
        <v>152.30622463995269</v>
      </c>
      <c r="AK108" s="1" t="str">
        <f t="shared" si="1"/>
        <v>UIUC201913021</v>
      </c>
      <c r="AL108" s="1" t="s">
        <v>290</v>
      </c>
      <c r="AM108" s="1" t="s">
        <v>290</v>
      </c>
      <c r="AN108" s="1" t="s">
        <v>290</v>
      </c>
      <c r="AO108" s="1" t="s">
        <v>290</v>
      </c>
      <c r="AP108" s="1" t="s">
        <v>290</v>
      </c>
      <c r="AQ108" s="1" t="s">
        <v>290</v>
      </c>
      <c r="AR108" s="1" t="s">
        <v>290</v>
      </c>
      <c r="AS108" s="40">
        <v>7.9</v>
      </c>
      <c r="AT108" s="40">
        <v>8.9</v>
      </c>
      <c r="AU108" s="40">
        <v>3.4</v>
      </c>
      <c r="AV108" s="40">
        <v>72.3</v>
      </c>
      <c r="AW108" s="40">
        <v>1.276</v>
      </c>
      <c r="AX108" s="40" t="s">
        <v>290</v>
      </c>
      <c r="AY108" s="40">
        <v>9.99</v>
      </c>
      <c r="AZ108" s="70" t="s">
        <v>500</v>
      </c>
      <c r="BA108" s="71" t="s">
        <v>450</v>
      </c>
      <c r="BB108" s="72">
        <v>2.68</v>
      </c>
      <c r="BC108" s="73">
        <v>74</v>
      </c>
      <c r="BD108" s="72">
        <v>6</v>
      </c>
      <c r="BE108" s="73">
        <v>10</v>
      </c>
      <c r="BF108" s="73">
        <v>2935</v>
      </c>
      <c r="BG108" s="73">
        <v>711</v>
      </c>
      <c r="BH108" s="73">
        <v>108</v>
      </c>
      <c r="BI108" s="73">
        <v>20</v>
      </c>
      <c r="BJ108" s="73">
        <v>2</v>
      </c>
      <c r="BK108" s="73" t="s">
        <v>290</v>
      </c>
      <c r="BL108" s="73" t="s">
        <v>290</v>
      </c>
      <c r="BM108" s="73" t="s">
        <v>290</v>
      </c>
      <c r="BN108" s="73" t="s">
        <v>290</v>
      </c>
      <c r="BO108" s="73" t="s">
        <v>290</v>
      </c>
      <c r="BP108" s="73" t="s">
        <v>290</v>
      </c>
      <c r="BQ108" s="70" t="s">
        <v>290</v>
      </c>
      <c r="BR108" s="70" t="s">
        <v>290</v>
      </c>
      <c r="BS108" s="70" t="s">
        <v>290</v>
      </c>
      <c r="BT108" s="70" t="s">
        <v>290</v>
      </c>
      <c r="BU108" s="70" t="s">
        <v>290</v>
      </c>
      <c r="BV108" s="70" t="s">
        <v>290</v>
      </c>
      <c r="BW108" s="70" t="s">
        <v>290</v>
      </c>
      <c r="BX108" s="70" t="s">
        <v>290</v>
      </c>
    </row>
    <row r="109" spans="1:76" ht="15.75" x14ac:dyDescent="0.25">
      <c r="A109" s="15" t="s">
        <v>295</v>
      </c>
      <c r="B109" s="15">
        <v>2019</v>
      </c>
      <c r="C109" s="15" t="s">
        <v>629</v>
      </c>
      <c r="D109" s="6">
        <v>19</v>
      </c>
      <c r="E109" s="4">
        <v>17</v>
      </c>
      <c r="F109" s="6" t="s">
        <v>258</v>
      </c>
      <c r="G109" s="6">
        <v>4</v>
      </c>
      <c r="H109" s="1">
        <v>3</v>
      </c>
      <c r="I109" s="5">
        <v>1</v>
      </c>
      <c r="J109" s="39" t="s">
        <v>16</v>
      </c>
      <c r="K109" s="6">
        <v>43102</v>
      </c>
      <c r="L109" s="6" t="s">
        <v>16</v>
      </c>
      <c r="M109" s="6" t="s">
        <v>408</v>
      </c>
      <c r="N109" s="6" t="s">
        <v>22</v>
      </c>
      <c r="O109" s="9">
        <v>43626</v>
      </c>
      <c r="P109" s="19">
        <v>43757</v>
      </c>
      <c r="Q109" s="6">
        <v>67</v>
      </c>
      <c r="R109" s="9">
        <v>43684</v>
      </c>
      <c r="S109" s="9">
        <v>43686</v>
      </c>
      <c r="T109" s="6">
        <v>58</v>
      </c>
      <c r="U109" s="6">
        <v>60</v>
      </c>
      <c r="V109" s="6">
        <v>240</v>
      </c>
      <c r="W109" s="6">
        <v>119</v>
      </c>
      <c r="X109" s="17">
        <v>25.409999999999997</v>
      </c>
      <c r="Y109" s="17">
        <v>22.695999999999998</v>
      </c>
      <c r="Z109" s="17">
        <v>1.8966666666666667</v>
      </c>
      <c r="AA109" s="17">
        <v>1.9433333333333334</v>
      </c>
      <c r="AB109" s="17">
        <v>98.73</v>
      </c>
      <c r="AC109" s="17">
        <v>102.33</v>
      </c>
      <c r="AD109" s="17">
        <v>96.5</v>
      </c>
      <c r="AE109" s="1">
        <v>9.7522280000000006</v>
      </c>
      <c r="AF109" s="1">
        <v>37.1</v>
      </c>
      <c r="AG109" s="1">
        <v>57.6</v>
      </c>
      <c r="AH109" s="1">
        <v>8.3000000000000007</v>
      </c>
      <c r="AI109" s="1">
        <v>78</v>
      </c>
      <c r="AJ109" s="1">
        <v>142.89383860865851</v>
      </c>
      <c r="AK109" s="1" t="str">
        <f t="shared" si="1"/>
        <v>UIUC201919017</v>
      </c>
      <c r="AL109" s="1" t="s">
        <v>290</v>
      </c>
      <c r="AM109" s="1" t="s">
        <v>290</v>
      </c>
      <c r="AN109" s="1" t="s">
        <v>290</v>
      </c>
      <c r="AO109" s="1" t="s">
        <v>290</v>
      </c>
      <c r="AP109" s="1" t="s">
        <v>290</v>
      </c>
      <c r="AQ109" s="1" t="s">
        <v>290</v>
      </c>
      <c r="AR109" s="1" t="s">
        <v>290</v>
      </c>
      <c r="AS109" s="40">
        <v>8.3000000000000007</v>
      </c>
      <c r="AT109" s="40">
        <v>8.5</v>
      </c>
      <c r="AU109" s="40">
        <v>3.1</v>
      </c>
      <c r="AV109" s="40">
        <v>73</v>
      </c>
      <c r="AW109" s="40">
        <v>1.274</v>
      </c>
      <c r="AX109" s="40">
        <v>60.9</v>
      </c>
      <c r="AY109" s="40">
        <v>10.1</v>
      </c>
      <c r="AZ109" s="70" t="s">
        <v>527</v>
      </c>
      <c r="BA109" s="71" t="s">
        <v>463</v>
      </c>
      <c r="BB109" s="72">
        <v>3.41</v>
      </c>
      <c r="BC109" s="73">
        <v>84</v>
      </c>
      <c r="BD109" s="72">
        <v>7</v>
      </c>
      <c r="BE109" s="73">
        <v>23</v>
      </c>
      <c r="BF109" s="73">
        <v>3521</v>
      </c>
      <c r="BG109" s="73">
        <v>859</v>
      </c>
      <c r="BH109" s="73">
        <v>124</v>
      </c>
      <c r="BI109" s="73">
        <v>17</v>
      </c>
      <c r="BJ109" s="73">
        <v>13</v>
      </c>
      <c r="BK109" s="73" t="s">
        <v>290</v>
      </c>
      <c r="BL109" s="73" t="s">
        <v>290</v>
      </c>
      <c r="BM109" s="73" t="s">
        <v>290</v>
      </c>
      <c r="BN109" s="73" t="s">
        <v>290</v>
      </c>
      <c r="BO109" s="73" t="s">
        <v>290</v>
      </c>
      <c r="BP109" s="73" t="s">
        <v>290</v>
      </c>
      <c r="BQ109" s="70" t="s">
        <v>290</v>
      </c>
      <c r="BR109" s="70" t="s">
        <v>290</v>
      </c>
      <c r="BS109" s="70" t="s">
        <v>290</v>
      </c>
      <c r="BT109" s="70" t="s">
        <v>290</v>
      </c>
      <c r="BU109" s="70" t="s">
        <v>290</v>
      </c>
      <c r="BV109" s="70" t="s">
        <v>290</v>
      </c>
      <c r="BW109" s="70" t="s">
        <v>290</v>
      </c>
      <c r="BX109" s="70" t="s">
        <v>290</v>
      </c>
    </row>
    <row r="110" spans="1:76" ht="15.75" x14ac:dyDescent="0.25">
      <c r="A110" s="15" t="s">
        <v>295</v>
      </c>
      <c r="B110" s="15">
        <v>2019</v>
      </c>
      <c r="C110" s="15" t="s">
        <v>629</v>
      </c>
      <c r="D110" s="6">
        <v>3</v>
      </c>
      <c r="E110" s="4">
        <v>5</v>
      </c>
      <c r="F110" s="6" t="s">
        <v>69</v>
      </c>
      <c r="G110" s="6">
        <v>1</v>
      </c>
      <c r="H110" s="1">
        <v>1</v>
      </c>
      <c r="I110" s="7">
        <v>2</v>
      </c>
      <c r="J110" s="39" t="s">
        <v>16</v>
      </c>
      <c r="K110" s="6">
        <v>11202</v>
      </c>
      <c r="L110" s="6" t="s">
        <v>16</v>
      </c>
      <c r="M110" s="6" t="s">
        <v>408</v>
      </c>
      <c r="N110" s="6" t="s">
        <v>22</v>
      </c>
      <c r="O110" s="9">
        <v>43626</v>
      </c>
      <c r="P110" s="19">
        <v>43757</v>
      </c>
      <c r="Q110" s="6">
        <v>49</v>
      </c>
      <c r="R110" s="9">
        <v>43682</v>
      </c>
      <c r="S110" s="9">
        <v>43683</v>
      </c>
      <c r="T110" s="6">
        <v>56</v>
      </c>
      <c r="U110" s="6">
        <v>57</v>
      </c>
      <c r="V110" s="6">
        <v>265</v>
      </c>
      <c r="W110" s="6">
        <v>132</v>
      </c>
      <c r="X110" s="17">
        <v>27.26</v>
      </c>
      <c r="Y110" s="17">
        <v>25.259999999999998</v>
      </c>
      <c r="Z110" s="17">
        <v>1.8733333333333333</v>
      </c>
      <c r="AA110" s="17">
        <v>1.9366666666666665</v>
      </c>
      <c r="AB110" s="17">
        <v>100.27333333333334</v>
      </c>
      <c r="AC110" s="17">
        <v>123.17</v>
      </c>
      <c r="AD110" s="17">
        <v>112.5</v>
      </c>
      <c r="AE110" s="1">
        <v>8.7361819199999999</v>
      </c>
      <c r="AF110" s="1">
        <v>30.4</v>
      </c>
      <c r="AG110" s="1">
        <v>58.1</v>
      </c>
      <c r="AH110" s="1">
        <v>8.1</v>
      </c>
      <c r="AI110" s="1">
        <v>3</v>
      </c>
      <c r="AJ110" s="1">
        <v>141.64130519433004</v>
      </c>
      <c r="AK110" s="1" t="str">
        <f t="shared" si="1"/>
        <v>UIUC20193005</v>
      </c>
      <c r="AL110" s="1" t="s">
        <v>290</v>
      </c>
      <c r="AM110" s="1" t="s">
        <v>290</v>
      </c>
      <c r="AN110" s="1" t="s">
        <v>290</v>
      </c>
      <c r="AO110" s="1" t="s">
        <v>290</v>
      </c>
      <c r="AP110" s="1" t="s">
        <v>290</v>
      </c>
      <c r="AQ110" s="1" t="s">
        <v>290</v>
      </c>
      <c r="AR110" s="1" t="s">
        <v>290</v>
      </c>
      <c r="AS110" s="40">
        <v>8.6</v>
      </c>
      <c r="AT110" s="40">
        <v>8.1999999999999993</v>
      </c>
      <c r="AU110" s="40">
        <v>2.9</v>
      </c>
      <c r="AV110" s="40">
        <v>73.5</v>
      </c>
      <c r="AW110" s="40">
        <v>1.2669999999999999</v>
      </c>
      <c r="AX110" s="40">
        <v>60.2</v>
      </c>
      <c r="AY110" s="40">
        <v>10.1</v>
      </c>
      <c r="AZ110" s="70" t="s">
        <v>290</v>
      </c>
      <c r="BA110" s="70" t="s">
        <v>290</v>
      </c>
      <c r="BB110" s="70" t="s">
        <v>290</v>
      </c>
      <c r="BC110" s="70" t="s">
        <v>290</v>
      </c>
      <c r="BD110" s="70" t="s">
        <v>290</v>
      </c>
      <c r="BE110" s="70" t="s">
        <v>290</v>
      </c>
      <c r="BF110" s="70" t="s">
        <v>290</v>
      </c>
      <c r="BG110" s="70" t="s">
        <v>290</v>
      </c>
      <c r="BH110" s="70" t="s">
        <v>290</v>
      </c>
      <c r="BI110" s="70" t="s">
        <v>290</v>
      </c>
      <c r="BJ110" s="70" t="s">
        <v>290</v>
      </c>
      <c r="BK110" s="73" t="s">
        <v>290</v>
      </c>
      <c r="BL110" s="73" t="s">
        <v>290</v>
      </c>
      <c r="BM110" s="73" t="s">
        <v>290</v>
      </c>
      <c r="BN110" s="73" t="s">
        <v>290</v>
      </c>
      <c r="BO110" s="73" t="s">
        <v>290</v>
      </c>
      <c r="BP110" s="73" t="s">
        <v>290</v>
      </c>
      <c r="BQ110" s="70" t="s">
        <v>290</v>
      </c>
      <c r="BR110" s="70" t="s">
        <v>290</v>
      </c>
      <c r="BS110" s="70" t="s">
        <v>290</v>
      </c>
      <c r="BT110" s="70" t="s">
        <v>290</v>
      </c>
      <c r="BU110" s="70" t="s">
        <v>290</v>
      </c>
      <c r="BV110" s="70" t="s">
        <v>290</v>
      </c>
      <c r="BW110" s="70" t="s">
        <v>290</v>
      </c>
      <c r="BX110" s="70" t="s">
        <v>290</v>
      </c>
    </row>
    <row r="111" spans="1:76" ht="15.75" x14ac:dyDescent="0.25">
      <c r="A111" s="15" t="s">
        <v>295</v>
      </c>
      <c r="B111" s="15">
        <v>2019</v>
      </c>
      <c r="C111" s="15" t="s">
        <v>629</v>
      </c>
      <c r="D111" s="6">
        <v>11</v>
      </c>
      <c r="E111" s="4">
        <v>25</v>
      </c>
      <c r="F111" s="6" t="s">
        <v>123</v>
      </c>
      <c r="G111" s="6">
        <v>2</v>
      </c>
      <c r="H111" s="1">
        <v>1</v>
      </c>
      <c r="I111" s="3">
        <v>2</v>
      </c>
      <c r="J111" s="39" t="s">
        <v>16</v>
      </c>
      <c r="K111" s="6">
        <v>21202</v>
      </c>
      <c r="L111" s="6" t="s">
        <v>16</v>
      </c>
      <c r="M111" s="6" t="s">
        <v>408</v>
      </c>
      <c r="N111" s="6" t="s">
        <v>22</v>
      </c>
      <c r="O111" s="9">
        <v>43626</v>
      </c>
      <c r="P111" s="19">
        <v>43757</v>
      </c>
      <c r="Q111" s="6">
        <v>64</v>
      </c>
      <c r="R111" s="9">
        <v>43683</v>
      </c>
      <c r="S111" s="9">
        <v>43684</v>
      </c>
      <c r="T111" s="6">
        <v>57</v>
      </c>
      <c r="U111" s="6">
        <v>58</v>
      </c>
      <c r="V111" s="6">
        <v>240</v>
      </c>
      <c r="W111" s="6">
        <v>128</v>
      </c>
      <c r="X111" s="17">
        <v>22.74</v>
      </c>
      <c r="Y111" s="17">
        <v>20.68</v>
      </c>
      <c r="Z111" s="17">
        <v>1.9266666666666665</v>
      </c>
      <c r="AA111" s="17">
        <v>1.9533333333333334</v>
      </c>
      <c r="AB111" s="17">
        <v>84.786666666666662</v>
      </c>
      <c r="AC111" s="17">
        <v>92.33</v>
      </c>
      <c r="AD111" s="17">
        <v>90.17</v>
      </c>
      <c r="AE111" s="1">
        <v>9.8837696800000003</v>
      </c>
      <c r="AF111" s="1">
        <v>33.9</v>
      </c>
      <c r="AG111" s="1">
        <v>58.2</v>
      </c>
      <c r="AH111" s="1">
        <v>7.9</v>
      </c>
      <c r="AI111" s="1">
        <v>134</v>
      </c>
      <c r="AJ111" s="1">
        <v>152.18893831551327</v>
      </c>
      <c r="AK111" s="1" t="str">
        <f t="shared" si="1"/>
        <v>UIUC201911025</v>
      </c>
      <c r="AL111" s="1" t="s">
        <v>290</v>
      </c>
      <c r="AM111" s="1" t="s">
        <v>290</v>
      </c>
      <c r="AN111" s="1" t="s">
        <v>290</v>
      </c>
      <c r="AO111" s="1" t="s">
        <v>290</v>
      </c>
      <c r="AP111" s="1" t="s">
        <v>290</v>
      </c>
      <c r="AQ111" s="1" t="s">
        <v>290</v>
      </c>
      <c r="AR111" s="1" t="s">
        <v>290</v>
      </c>
      <c r="AS111" s="40">
        <v>8</v>
      </c>
      <c r="AT111" s="40">
        <v>7.4</v>
      </c>
      <c r="AU111" s="40">
        <v>3.4</v>
      </c>
      <c r="AV111" s="40">
        <v>73.099999999999994</v>
      </c>
      <c r="AW111" s="40">
        <v>1.23</v>
      </c>
      <c r="AX111" s="40" t="s">
        <v>290</v>
      </c>
      <c r="AY111" s="40">
        <v>9.94</v>
      </c>
      <c r="AZ111" s="70" t="s">
        <v>290</v>
      </c>
      <c r="BA111" s="70" t="s">
        <v>290</v>
      </c>
      <c r="BB111" s="70" t="s">
        <v>290</v>
      </c>
      <c r="BC111" s="70" t="s">
        <v>290</v>
      </c>
      <c r="BD111" s="70" t="s">
        <v>290</v>
      </c>
      <c r="BE111" s="70" t="s">
        <v>290</v>
      </c>
      <c r="BF111" s="70" t="s">
        <v>290</v>
      </c>
      <c r="BG111" s="70" t="s">
        <v>290</v>
      </c>
      <c r="BH111" s="70" t="s">
        <v>290</v>
      </c>
      <c r="BI111" s="70" t="s">
        <v>290</v>
      </c>
      <c r="BJ111" s="70" t="s">
        <v>290</v>
      </c>
      <c r="BK111" s="73" t="s">
        <v>290</v>
      </c>
      <c r="BL111" s="73" t="s">
        <v>290</v>
      </c>
      <c r="BM111" s="73" t="s">
        <v>290</v>
      </c>
      <c r="BN111" s="73" t="s">
        <v>290</v>
      </c>
      <c r="BO111" s="73" t="s">
        <v>290</v>
      </c>
      <c r="BP111" s="73" t="s">
        <v>290</v>
      </c>
      <c r="BQ111" s="70" t="s">
        <v>290</v>
      </c>
      <c r="BR111" s="70" t="s">
        <v>290</v>
      </c>
      <c r="BS111" s="70" t="s">
        <v>290</v>
      </c>
      <c r="BT111" s="70" t="s">
        <v>290</v>
      </c>
      <c r="BU111" s="70" t="s">
        <v>290</v>
      </c>
      <c r="BV111" s="70" t="s">
        <v>290</v>
      </c>
      <c r="BW111" s="70" t="s">
        <v>290</v>
      </c>
      <c r="BX111" s="70" t="s">
        <v>290</v>
      </c>
    </row>
    <row r="112" spans="1:76" ht="15.75" x14ac:dyDescent="0.25">
      <c r="A112" s="15" t="s">
        <v>295</v>
      </c>
      <c r="B112" s="15">
        <v>2019</v>
      </c>
      <c r="C112" s="15" t="s">
        <v>629</v>
      </c>
      <c r="D112" s="6">
        <v>16</v>
      </c>
      <c r="E112" s="4">
        <v>41</v>
      </c>
      <c r="F112" s="6" t="s">
        <v>177</v>
      </c>
      <c r="G112" s="6">
        <v>3</v>
      </c>
      <c r="H112" s="1">
        <v>1</v>
      </c>
      <c r="I112" s="5">
        <v>2</v>
      </c>
      <c r="J112" s="39" t="s">
        <v>16</v>
      </c>
      <c r="K112" s="6">
        <v>31202</v>
      </c>
      <c r="L112" s="6" t="s">
        <v>16</v>
      </c>
      <c r="M112" s="6" t="s">
        <v>408</v>
      </c>
      <c r="N112" s="6" t="s">
        <v>22</v>
      </c>
      <c r="O112" s="9">
        <v>43626</v>
      </c>
      <c r="P112" s="19">
        <v>43757</v>
      </c>
      <c r="Q112" s="6">
        <v>69</v>
      </c>
      <c r="R112" s="9">
        <v>43684</v>
      </c>
      <c r="S112" s="9">
        <v>43685</v>
      </c>
      <c r="T112" s="6">
        <v>58</v>
      </c>
      <c r="U112" s="6">
        <v>59</v>
      </c>
      <c r="V112" s="6">
        <v>234</v>
      </c>
      <c r="W112" s="6">
        <v>104</v>
      </c>
      <c r="X112" s="17">
        <v>22.655999999999999</v>
      </c>
      <c r="Y112" s="17">
        <v>21.056000000000001</v>
      </c>
      <c r="Z112" s="17">
        <v>1.91</v>
      </c>
      <c r="AA112" s="17">
        <v>1.9366666666666665</v>
      </c>
      <c r="AB112" s="17">
        <v>92.539999999999992</v>
      </c>
      <c r="AC112" s="17">
        <v>106.17</v>
      </c>
      <c r="AD112" s="17">
        <v>98.17</v>
      </c>
      <c r="AE112" s="1">
        <v>9.3394592799999998</v>
      </c>
      <c r="AF112" s="1">
        <v>31.8</v>
      </c>
      <c r="AG112" s="1">
        <v>59.3</v>
      </c>
      <c r="AH112" s="1">
        <v>8.3000000000000007</v>
      </c>
      <c r="AI112" s="1">
        <v>225</v>
      </c>
      <c r="AJ112" s="1">
        <v>148.37649879110094</v>
      </c>
      <c r="AK112" s="1" t="str">
        <f t="shared" si="1"/>
        <v>UIUC201916041</v>
      </c>
      <c r="AL112" s="1" t="s">
        <v>290</v>
      </c>
      <c r="AM112" s="1" t="s">
        <v>290</v>
      </c>
      <c r="AN112" s="1" t="s">
        <v>290</v>
      </c>
      <c r="AO112" s="1" t="s">
        <v>290</v>
      </c>
      <c r="AP112" s="1" t="s">
        <v>290</v>
      </c>
      <c r="AQ112" s="1" t="s">
        <v>290</v>
      </c>
      <c r="AR112" s="1" t="s">
        <v>290</v>
      </c>
      <c r="AS112" s="40">
        <v>7.9</v>
      </c>
      <c r="AT112" s="40">
        <v>8.6</v>
      </c>
      <c r="AU112" s="40">
        <v>4.2</v>
      </c>
      <c r="AV112" s="40">
        <v>70.8</v>
      </c>
      <c r="AW112" s="40">
        <v>1.1379999999999999</v>
      </c>
      <c r="AX112" s="40">
        <v>53</v>
      </c>
      <c r="AY112" s="40">
        <v>9.6199999999999992</v>
      </c>
      <c r="AZ112" s="70" t="s">
        <v>290</v>
      </c>
      <c r="BA112" s="70" t="s">
        <v>290</v>
      </c>
      <c r="BB112" s="70" t="s">
        <v>290</v>
      </c>
      <c r="BC112" s="70" t="s">
        <v>290</v>
      </c>
      <c r="BD112" s="70" t="s">
        <v>290</v>
      </c>
      <c r="BE112" s="70" t="s">
        <v>290</v>
      </c>
      <c r="BF112" s="70" t="s">
        <v>290</v>
      </c>
      <c r="BG112" s="70" t="s">
        <v>290</v>
      </c>
      <c r="BH112" s="70" t="s">
        <v>290</v>
      </c>
      <c r="BI112" s="70" t="s">
        <v>290</v>
      </c>
      <c r="BJ112" s="70" t="s">
        <v>290</v>
      </c>
      <c r="BK112" s="73" t="s">
        <v>290</v>
      </c>
      <c r="BL112" s="73" t="s">
        <v>290</v>
      </c>
      <c r="BM112" s="73" t="s">
        <v>290</v>
      </c>
      <c r="BN112" s="73" t="s">
        <v>290</v>
      </c>
      <c r="BO112" s="73" t="s">
        <v>290</v>
      </c>
      <c r="BP112" s="73" t="s">
        <v>290</v>
      </c>
      <c r="BQ112" s="70" t="s">
        <v>290</v>
      </c>
      <c r="BR112" s="70" t="s">
        <v>290</v>
      </c>
      <c r="BS112" s="70" t="s">
        <v>290</v>
      </c>
      <c r="BT112" s="70" t="s">
        <v>290</v>
      </c>
      <c r="BU112" s="70" t="s">
        <v>290</v>
      </c>
      <c r="BV112" s="70" t="s">
        <v>290</v>
      </c>
      <c r="BW112" s="70" t="s">
        <v>290</v>
      </c>
      <c r="BX112" s="70" t="s">
        <v>290</v>
      </c>
    </row>
    <row r="113" spans="1:76" ht="15.75" x14ac:dyDescent="0.25">
      <c r="A113" s="15" t="s">
        <v>295</v>
      </c>
      <c r="B113" s="15">
        <v>2019</v>
      </c>
      <c r="C113" s="15" t="s">
        <v>629</v>
      </c>
      <c r="D113" s="6">
        <v>21</v>
      </c>
      <c r="E113" s="4">
        <v>41</v>
      </c>
      <c r="F113" s="6" t="s">
        <v>231</v>
      </c>
      <c r="G113" s="6">
        <v>4</v>
      </c>
      <c r="H113" s="1">
        <v>1</v>
      </c>
      <c r="I113" s="5">
        <v>2</v>
      </c>
      <c r="J113" s="39" t="s">
        <v>16</v>
      </c>
      <c r="K113" s="6">
        <v>41202</v>
      </c>
      <c r="L113" s="6" t="s">
        <v>16</v>
      </c>
      <c r="M113" s="6" t="s">
        <v>408</v>
      </c>
      <c r="N113" s="6" t="s">
        <v>22</v>
      </c>
      <c r="O113" s="9">
        <v>43626</v>
      </c>
      <c r="P113" s="19">
        <v>43757</v>
      </c>
      <c r="Q113" s="6">
        <v>63</v>
      </c>
      <c r="R113" s="9">
        <v>43685</v>
      </c>
      <c r="S113" s="9">
        <v>43686</v>
      </c>
      <c r="T113" s="6">
        <v>59</v>
      </c>
      <c r="U113" s="6">
        <v>60</v>
      </c>
      <c r="V113" s="6">
        <v>215</v>
      </c>
      <c r="W113" s="6">
        <v>93</v>
      </c>
      <c r="X113" s="17">
        <v>19.277999999999999</v>
      </c>
      <c r="Y113" s="17">
        <v>17.905999999999999</v>
      </c>
      <c r="Z113" s="17">
        <v>1.9433333333333334</v>
      </c>
      <c r="AA113" s="17">
        <v>1.9633333333333334</v>
      </c>
      <c r="AB113" s="17">
        <v>82.523333333333341</v>
      </c>
      <c r="AC113" s="17">
        <v>80.83</v>
      </c>
      <c r="AD113" s="17">
        <v>75.17</v>
      </c>
      <c r="AE113" s="1">
        <v>6.1552434400000005</v>
      </c>
      <c r="AF113" s="1">
        <v>37.799999999999997</v>
      </c>
      <c r="AG113" s="1">
        <v>54.3</v>
      </c>
      <c r="AH113" s="1">
        <v>7.9</v>
      </c>
      <c r="AI113" s="1">
        <v>220</v>
      </c>
      <c r="AJ113" s="1">
        <v>89.185577737266726</v>
      </c>
      <c r="AK113" s="1" t="str">
        <f t="shared" si="1"/>
        <v>UIUC201921041</v>
      </c>
      <c r="AL113" s="1" t="s">
        <v>290</v>
      </c>
      <c r="AM113" s="1" t="s">
        <v>290</v>
      </c>
      <c r="AN113" s="1" t="s">
        <v>290</v>
      </c>
      <c r="AO113" s="1" t="s">
        <v>290</v>
      </c>
      <c r="AP113" s="1" t="s">
        <v>290</v>
      </c>
      <c r="AQ113" s="1" t="s">
        <v>290</v>
      </c>
      <c r="AR113" s="1" t="s">
        <v>290</v>
      </c>
      <c r="AS113" s="40">
        <v>8.1999999999999993</v>
      </c>
      <c r="AT113" s="40">
        <v>7</v>
      </c>
      <c r="AU113" s="40">
        <v>3.3</v>
      </c>
      <c r="AV113" s="40">
        <v>73.7</v>
      </c>
      <c r="AW113" s="40">
        <v>1.2170000000000001</v>
      </c>
      <c r="AX113" s="40" t="s">
        <v>290</v>
      </c>
      <c r="AY113" s="40">
        <v>10.01</v>
      </c>
      <c r="AZ113" s="70" t="s">
        <v>290</v>
      </c>
      <c r="BA113" s="70" t="s">
        <v>290</v>
      </c>
      <c r="BB113" s="70" t="s">
        <v>290</v>
      </c>
      <c r="BC113" s="70" t="s">
        <v>290</v>
      </c>
      <c r="BD113" s="70" t="s">
        <v>290</v>
      </c>
      <c r="BE113" s="70" t="s">
        <v>290</v>
      </c>
      <c r="BF113" s="70" t="s">
        <v>290</v>
      </c>
      <c r="BG113" s="70" t="s">
        <v>290</v>
      </c>
      <c r="BH113" s="70" t="s">
        <v>290</v>
      </c>
      <c r="BI113" s="70" t="s">
        <v>290</v>
      </c>
      <c r="BJ113" s="70" t="s">
        <v>290</v>
      </c>
      <c r="BK113" s="73" t="s">
        <v>290</v>
      </c>
      <c r="BL113" s="73" t="s">
        <v>290</v>
      </c>
      <c r="BM113" s="73" t="s">
        <v>290</v>
      </c>
      <c r="BN113" s="73" t="s">
        <v>290</v>
      </c>
      <c r="BO113" s="73" t="s">
        <v>290</v>
      </c>
      <c r="BP113" s="73" t="s">
        <v>290</v>
      </c>
      <c r="BQ113" s="70" t="s">
        <v>290</v>
      </c>
      <c r="BR113" s="70" t="s">
        <v>290</v>
      </c>
      <c r="BS113" s="70" t="s">
        <v>290</v>
      </c>
      <c r="BT113" s="70" t="s">
        <v>290</v>
      </c>
      <c r="BU113" s="70" t="s">
        <v>290</v>
      </c>
      <c r="BV113" s="70" t="s">
        <v>290</v>
      </c>
      <c r="BW113" s="70" t="s">
        <v>290</v>
      </c>
      <c r="BX113" s="70" t="s">
        <v>290</v>
      </c>
    </row>
    <row r="114" spans="1:76" ht="15.75" x14ac:dyDescent="0.25">
      <c r="A114" s="15" t="s">
        <v>295</v>
      </c>
      <c r="B114" s="15">
        <v>2019</v>
      </c>
      <c r="C114" s="15" t="s">
        <v>629</v>
      </c>
      <c r="D114" s="6">
        <v>2</v>
      </c>
      <c r="E114" s="4">
        <v>29</v>
      </c>
      <c r="F114" s="6" t="s">
        <v>87</v>
      </c>
      <c r="G114" s="6">
        <v>1</v>
      </c>
      <c r="H114" s="1">
        <v>2</v>
      </c>
      <c r="I114" s="7">
        <v>2</v>
      </c>
      <c r="J114" s="39" t="s">
        <v>16</v>
      </c>
      <c r="K114" s="6">
        <v>12202</v>
      </c>
      <c r="L114" s="6" t="s">
        <v>16</v>
      </c>
      <c r="M114" s="6" t="s">
        <v>408</v>
      </c>
      <c r="N114" s="6" t="s">
        <v>22</v>
      </c>
      <c r="O114" s="9">
        <v>43626</v>
      </c>
      <c r="P114" s="19">
        <v>43757</v>
      </c>
      <c r="Q114" s="6">
        <v>63</v>
      </c>
      <c r="R114" s="9">
        <v>43683</v>
      </c>
      <c r="S114" s="9">
        <v>43684</v>
      </c>
      <c r="T114" s="6">
        <v>57</v>
      </c>
      <c r="U114" s="6">
        <v>58</v>
      </c>
      <c r="V114" s="6">
        <v>277</v>
      </c>
      <c r="W114" s="6">
        <v>139</v>
      </c>
      <c r="X114" s="17">
        <v>26.8</v>
      </c>
      <c r="Y114" s="17">
        <v>24.82</v>
      </c>
      <c r="Z114" s="17">
        <v>1.88</v>
      </c>
      <c r="AA114" s="17">
        <v>1.9366666666666665</v>
      </c>
      <c r="AB114" s="17">
        <v>101.47333333333333</v>
      </c>
      <c r="AC114" s="17">
        <v>109.17</v>
      </c>
      <c r="AD114" s="17">
        <v>100</v>
      </c>
      <c r="AE114" s="1">
        <v>9.5707912000000004</v>
      </c>
      <c r="AF114" s="1">
        <v>32.5</v>
      </c>
      <c r="AG114" s="1">
        <v>60.7</v>
      </c>
      <c r="AH114" s="1">
        <v>8.1</v>
      </c>
      <c r="AI114" s="1">
        <v>146</v>
      </c>
      <c r="AJ114" s="1">
        <v>150.49103385838123</v>
      </c>
      <c r="AK114" s="1" t="str">
        <f t="shared" si="1"/>
        <v>UIUC20192029</v>
      </c>
      <c r="AL114" s="1" t="s">
        <v>290</v>
      </c>
      <c r="AM114" s="1" t="s">
        <v>290</v>
      </c>
      <c r="AN114" s="1" t="s">
        <v>290</v>
      </c>
      <c r="AO114" s="1" t="s">
        <v>290</v>
      </c>
      <c r="AP114" s="1" t="s">
        <v>290</v>
      </c>
      <c r="AQ114" s="1" t="s">
        <v>290</v>
      </c>
      <c r="AR114" s="1" t="s">
        <v>290</v>
      </c>
      <c r="AS114" s="40">
        <v>8.3000000000000007</v>
      </c>
      <c r="AT114" s="40">
        <v>8.9</v>
      </c>
      <c r="AU114" s="40">
        <v>3.6</v>
      </c>
      <c r="AV114" s="40">
        <v>72.2</v>
      </c>
      <c r="AW114" s="40">
        <v>1.298</v>
      </c>
      <c r="AX114" s="40" t="s">
        <v>290</v>
      </c>
      <c r="AY114" s="40">
        <v>10.08</v>
      </c>
      <c r="AZ114" s="70" t="s">
        <v>290</v>
      </c>
      <c r="BA114" s="70" t="s">
        <v>290</v>
      </c>
      <c r="BB114" s="70" t="s">
        <v>290</v>
      </c>
      <c r="BC114" s="70" t="s">
        <v>290</v>
      </c>
      <c r="BD114" s="70" t="s">
        <v>290</v>
      </c>
      <c r="BE114" s="70" t="s">
        <v>290</v>
      </c>
      <c r="BF114" s="70" t="s">
        <v>290</v>
      </c>
      <c r="BG114" s="70" t="s">
        <v>290</v>
      </c>
      <c r="BH114" s="70" t="s">
        <v>290</v>
      </c>
      <c r="BI114" s="70" t="s">
        <v>290</v>
      </c>
      <c r="BJ114" s="70" t="s">
        <v>290</v>
      </c>
      <c r="BK114" s="73" t="s">
        <v>290</v>
      </c>
      <c r="BL114" s="73" t="s">
        <v>290</v>
      </c>
      <c r="BM114" s="73" t="s">
        <v>290</v>
      </c>
      <c r="BN114" s="73" t="s">
        <v>290</v>
      </c>
      <c r="BO114" s="73" t="s">
        <v>290</v>
      </c>
      <c r="BP114" s="73" t="s">
        <v>290</v>
      </c>
      <c r="BQ114" s="70" t="s">
        <v>290</v>
      </c>
      <c r="BR114" s="70" t="s">
        <v>290</v>
      </c>
      <c r="BS114" s="70" t="s">
        <v>290</v>
      </c>
      <c r="BT114" s="70" t="s">
        <v>290</v>
      </c>
      <c r="BU114" s="70" t="s">
        <v>290</v>
      </c>
      <c r="BV114" s="70" t="s">
        <v>290</v>
      </c>
      <c r="BW114" s="70" t="s">
        <v>290</v>
      </c>
      <c r="BX114" s="70" t="s">
        <v>290</v>
      </c>
    </row>
    <row r="115" spans="1:76" ht="15.75" x14ac:dyDescent="0.25">
      <c r="A115" s="15" t="s">
        <v>295</v>
      </c>
      <c r="B115" s="15">
        <v>2019</v>
      </c>
      <c r="C115" s="15" t="s">
        <v>629</v>
      </c>
      <c r="D115" s="6">
        <v>8</v>
      </c>
      <c r="E115" s="4">
        <v>17</v>
      </c>
      <c r="F115" s="6" t="s">
        <v>141</v>
      </c>
      <c r="G115" s="6">
        <v>2</v>
      </c>
      <c r="H115" s="1">
        <v>2</v>
      </c>
      <c r="I115" s="3">
        <v>2</v>
      </c>
      <c r="J115" s="39" t="s">
        <v>16</v>
      </c>
      <c r="K115" s="6">
        <v>22202</v>
      </c>
      <c r="L115" s="6" t="s">
        <v>16</v>
      </c>
      <c r="M115" s="6" t="s">
        <v>408</v>
      </c>
      <c r="N115" s="6" t="s">
        <v>22</v>
      </c>
      <c r="O115" s="9">
        <v>43626</v>
      </c>
      <c r="P115" s="19">
        <v>43757</v>
      </c>
      <c r="Q115" s="6">
        <v>65</v>
      </c>
      <c r="R115" s="9">
        <v>43684</v>
      </c>
      <c r="S115" s="9">
        <v>43686</v>
      </c>
      <c r="T115" s="6">
        <v>58</v>
      </c>
      <c r="U115" s="6">
        <v>60</v>
      </c>
      <c r="V115" s="6">
        <v>231</v>
      </c>
      <c r="W115" s="6">
        <v>123</v>
      </c>
      <c r="X115" s="17">
        <v>23.54</v>
      </c>
      <c r="Y115" s="17">
        <v>21.54</v>
      </c>
      <c r="Z115" s="17">
        <v>1.9233333333333333</v>
      </c>
      <c r="AA115" s="17">
        <v>1.96</v>
      </c>
      <c r="AB115" s="17">
        <v>86.46</v>
      </c>
      <c r="AC115" s="17">
        <v>94.17</v>
      </c>
      <c r="AD115" s="17">
        <v>90.17</v>
      </c>
      <c r="AE115" s="1">
        <v>7.9560036799999994</v>
      </c>
      <c r="AF115" s="1">
        <v>37</v>
      </c>
      <c r="AG115" s="1">
        <v>54.9</v>
      </c>
      <c r="AH115" s="1">
        <v>8.6999999999999993</v>
      </c>
      <c r="AI115" s="1">
        <v>89</v>
      </c>
      <c r="AJ115" s="1">
        <v>116.76012092974435</v>
      </c>
      <c r="AK115" s="1" t="str">
        <f t="shared" si="1"/>
        <v>UIUC20198017</v>
      </c>
      <c r="AL115" s="1" t="s">
        <v>290</v>
      </c>
      <c r="AM115" s="1" t="s">
        <v>290</v>
      </c>
      <c r="AN115" s="1" t="s">
        <v>290</v>
      </c>
      <c r="AO115" s="1" t="s">
        <v>290</v>
      </c>
      <c r="AP115" s="1" t="s">
        <v>290</v>
      </c>
      <c r="AQ115" s="1" t="s">
        <v>290</v>
      </c>
      <c r="AR115" s="1" t="s">
        <v>290</v>
      </c>
      <c r="AS115" s="40">
        <v>8.1</v>
      </c>
      <c r="AT115" s="40">
        <v>8.6</v>
      </c>
      <c r="AU115" s="40">
        <v>4.7</v>
      </c>
      <c r="AV115" s="40">
        <v>70.2</v>
      </c>
      <c r="AW115" s="40">
        <v>1.1419999999999999</v>
      </c>
      <c r="AX115" s="40" t="s">
        <v>290</v>
      </c>
      <c r="AY115" s="40">
        <v>9.61</v>
      </c>
      <c r="AZ115" s="70" t="s">
        <v>290</v>
      </c>
      <c r="BA115" s="70" t="s">
        <v>290</v>
      </c>
      <c r="BB115" s="70" t="s">
        <v>290</v>
      </c>
      <c r="BC115" s="70" t="s">
        <v>290</v>
      </c>
      <c r="BD115" s="70" t="s">
        <v>290</v>
      </c>
      <c r="BE115" s="70" t="s">
        <v>290</v>
      </c>
      <c r="BF115" s="70" t="s">
        <v>290</v>
      </c>
      <c r="BG115" s="70" t="s">
        <v>290</v>
      </c>
      <c r="BH115" s="70" t="s">
        <v>290</v>
      </c>
      <c r="BI115" s="70" t="s">
        <v>290</v>
      </c>
      <c r="BJ115" s="70" t="s">
        <v>290</v>
      </c>
      <c r="BK115" s="73" t="s">
        <v>290</v>
      </c>
      <c r="BL115" s="73" t="s">
        <v>290</v>
      </c>
      <c r="BM115" s="73" t="s">
        <v>290</v>
      </c>
      <c r="BN115" s="73" t="s">
        <v>290</v>
      </c>
      <c r="BO115" s="73" t="s">
        <v>290</v>
      </c>
      <c r="BP115" s="73" t="s">
        <v>290</v>
      </c>
      <c r="BQ115" s="70" t="s">
        <v>290</v>
      </c>
      <c r="BR115" s="70" t="s">
        <v>290</v>
      </c>
      <c r="BS115" s="70" t="s">
        <v>290</v>
      </c>
      <c r="BT115" s="70" t="s">
        <v>290</v>
      </c>
      <c r="BU115" s="70" t="s">
        <v>290</v>
      </c>
      <c r="BV115" s="70" t="s">
        <v>290</v>
      </c>
      <c r="BW115" s="70" t="s">
        <v>290</v>
      </c>
      <c r="BX115" s="70" t="s">
        <v>290</v>
      </c>
    </row>
    <row r="116" spans="1:76" ht="15.75" x14ac:dyDescent="0.25">
      <c r="A116" s="15" t="s">
        <v>295</v>
      </c>
      <c r="B116" s="15">
        <v>2019</v>
      </c>
      <c r="C116" s="15" t="s">
        <v>629</v>
      </c>
      <c r="D116" s="6">
        <v>17</v>
      </c>
      <c r="E116" s="4">
        <v>29</v>
      </c>
      <c r="F116" s="6" t="s">
        <v>195</v>
      </c>
      <c r="G116" s="6">
        <v>3</v>
      </c>
      <c r="H116" s="1">
        <v>2</v>
      </c>
      <c r="I116" s="5">
        <v>2</v>
      </c>
      <c r="J116" s="39" t="s">
        <v>16</v>
      </c>
      <c r="K116" s="6">
        <v>32202</v>
      </c>
      <c r="L116" s="6" t="s">
        <v>16</v>
      </c>
      <c r="M116" s="6" t="s">
        <v>408</v>
      </c>
      <c r="N116" s="6" t="s">
        <v>22</v>
      </c>
      <c r="O116" s="9">
        <v>43626</v>
      </c>
      <c r="P116" s="19">
        <v>43757</v>
      </c>
      <c r="Q116" s="6">
        <v>62</v>
      </c>
      <c r="R116" s="9">
        <v>43685</v>
      </c>
      <c r="S116" s="9">
        <v>43686</v>
      </c>
      <c r="T116" s="6">
        <v>59</v>
      </c>
      <c r="U116" s="6">
        <v>60</v>
      </c>
      <c r="V116" s="6">
        <v>255</v>
      </c>
      <c r="W116" s="6">
        <v>125</v>
      </c>
      <c r="X116" s="17">
        <v>21.6</v>
      </c>
      <c r="Y116" s="17">
        <v>20.440000000000001</v>
      </c>
      <c r="Z116" s="17">
        <v>1.8933333333333333</v>
      </c>
      <c r="AA116" s="17">
        <v>1.9266666666666665</v>
      </c>
      <c r="AB116" s="17">
        <v>81.459999999999994</v>
      </c>
      <c r="AC116" s="17">
        <v>100.67</v>
      </c>
      <c r="AD116" s="17">
        <v>96</v>
      </c>
      <c r="AE116" s="1">
        <v>11.058572959999999</v>
      </c>
      <c r="AF116" s="1">
        <v>36.1</v>
      </c>
      <c r="AG116" s="1">
        <v>57.3</v>
      </c>
      <c r="AH116" s="1">
        <v>7.3</v>
      </c>
      <c r="AI116" s="1">
        <v>161</v>
      </c>
      <c r="AJ116" s="1">
        <v>164.61103936061971</v>
      </c>
      <c r="AK116" s="1" t="str">
        <f t="shared" si="1"/>
        <v>UIUC201917029</v>
      </c>
      <c r="AL116" s="1" t="s">
        <v>290</v>
      </c>
      <c r="AM116" s="1" t="s">
        <v>290</v>
      </c>
      <c r="AN116" s="1" t="s">
        <v>290</v>
      </c>
      <c r="AO116" s="1" t="s">
        <v>290</v>
      </c>
      <c r="AP116" s="1" t="s">
        <v>290</v>
      </c>
      <c r="AQ116" s="1" t="s">
        <v>290</v>
      </c>
      <c r="AR116" s="1" t="s">
        <v>290</v>
      </c>
      <c r="AS116" s="40">
        <v>8.3000000000000007</v>
      </c>
      <c r="AT116" s="40">
        <v>7.5</v>
      </c>
      <c r="AU116" s="40">
        <v>3.3</v>
      </c>
      <c r="AV116" s="40">
        <v>73.5</v>
      </c>
      <c r="AW116" s="40">
        <v>1.244</v>
      </c>
      <c r="AX116" s="40" t="s">
        <v>290</v>
      </c>
      <c r="AY116" s="40">
        <v>10.029999999999999</v>
      </c>
      <c r="AZ116" s="70" t="s">
        <v>290</v>
      </c>
      <c r="BA116" s="70" t="s">
        <v>290</v>
      </c>
      <c r="BB116" s="70" t="s">
        <v>290</v>
      </c>
      <c r="BC116" s="70" t="s">
        <v>290</v>
      </c>
      <c r="BD116" s="70" t="s">
        <v>290</v>
      </c>
      <c r="BE116" s="70" t="s">
        <v>290</v>
      </c>
      <c r="BF116" s="70" t="s">
        <v>290</v>
      </c>
      <c r="BG116" s="70" t="s">
        <v>290</v>
      </c>
      <c r="BH116" s="70" t="s">
        <v>290</v>
      </c>
      <c r="BI116" s="70" t="s">
        <v>290</v>
      </c>
      <c r="BJ116" s="70" t="s">
        <v>290</v>
      </c>
      <c r="BK116" s="73" t="s">
        <v>290</v>
      </c>
      <c r="BL116" s="73" t="s">
        <v>290</v>
      </c>
      <c r="BM116" s="73" t="s">
        <v>290</v>
      </c>
      <c r="BN116" s="73" t="s">
        <v>290</v>
      </c>
      <c r="BO116" s="73" t="s">
        <v>290</v>
      </c>
      <c r="BP116" s="73" t="s">
        <v>290</v>
      </c>
      <c r="BQ116" s="70" t="s">
        <v>290</v>
      </c>
      <c r="BR116" s="70" t="s">
        <v>290</v>
      </c>
      <c r="BS116" s="70" t="s">
        <v>290</v>
      </c>
      <c r="BT116" s="70" t="s">
        <v>290</v>
      </c>
      <c r="BU116" s="70" t="s">
        <v>290</v>
      </c>
      <c r="BV116" s="70" t="s">
        <v>290</v>
      </c>
      <c r="BW116" s="70" t="s">
        <v>290</v>
      </c>
      <c r="BX116" s="70" t="s">
        <v>290</v>
      </c>
    </row>
    <row r="117" spans="1:76" ht="15.75" x14ac:dyDescent="0.25">
      <c r="A117" s="15" t="s">
        <v>295</v>
      </c>
      <c r="B117" s="15">
        <v>2019</v>
      </c>
      <c r="C117" s="15" t="s">
        <v>629</v>
      </c>
      <c r="D117" s="6">
        <v>23</v>
      </c>
      <c r="E117" s="4">
        <v>33</v>
      </c>
      <c r="F117" s="6" t="s">
        <v>249</v>
      </c>
      <c r="G117" s="6">
        <v>4</v>
      </c>
      <c r="H117" s="1">
        <v>2</v>
      </c>
      <c r="I117" s="5">
        <v>2</v>
      </c>
      <c r="J117" s="39" t="s">
        <v>16</v>
      </c>
      <c r="K117" s="6">
        <v>42202</v>
      </c>
      <c r="L117" s="6" t="s">
        <v>16</v>
      </c>
      <c r="M117" s="6" t="s">
        <v>408</v>
      </c>
      <c r="N117" s="6" t="s">
        <v>22</v>
      </c>
      <c r="O117" s="9">
        <v>43626</v>
      </c>
      <c r="P117" s="19">
        <v>43757</v>
      </c>
      <c r="Q117" s="6">
        <v>60</v>
      </c>
      <c r="R117" s="9">
        <v>43684</v>
      </c>
      <c r="S117" s="9">
        <v>43686</v>
      </c>
      <c r="T117" s="6">
        <v>58</v>
      </c>
      <c r="U117" s="6">
        <v>60</v>
      </c>
      <c r="V117" s="6">
        <v>215</v>
      </c>
      <c r="W117" s="6">
        <v>105</v>
      </c>
      <c r="X117" s="17">
        <v>19.749999999999996</v>
      </c>
      <c r="Y117" s="17">
        <v>18.113999999999997</v>
      </c>
      <c r="Z117" s="17">
        <v>1.9266666666666665</v>
      </c>
      <c r="AA117" s="17">
        <v>1.9533333333333334</v>
      </c>
      <c r="AB117" s="17">
        <v>83.256666666666661</v>
      </c>
      <c r="AC117" s="17">
        <v>88.83</v>
      </c>
      <c r="AD117" s="17">
        <v>82.83</v>
      </c>
      <c r="AE117" s="1">
        <v>5.8105135199999998</v>
      </c>
      <c r="AF117" s="1">
        <v>30.4</v>
      </c>
      <c r="AG117" s="1">
        <v>51.6</v>
      </c>
      <c r="AH117" s="1">
        <v>8.6999999999999993</v>
      </c>
      <c r="AI117" s="1">
        <v>170</v>
      </c>
      <c r="AJ117" s="1">
        <v>94.206911710247539</v>
      </c>
      <c r="AK117" s="1" t="str">
        <f t="shared" si="1"/>
        <v>UIUC201923033</v>
      </c>
      <c r="AL117" s="1" t="s">
        <v>290</v>
      </c>
      <c r="AM117" s="1" t="s">
        <v>290</v>
      </c>
      <c r="AN117" s="1" t="s">
        <v>290</v>
      </c>
      <c r="AO117" s="1" t="s">
        <v>290</v>
      </c>
      <c r="AP117" s="1" t="s">
        <v>290</v>
      </c>
      <c r="AQ117" s="1" t="s">
        <v>290</v>
      </c>
      <c r="AR117" s="1" t="s">
        <v>290</v>
      </c>
      <c r="AS117" s="40">
        <v>8</v>
      </c>
      <c r="AT117" s="40">
        <v>8.1999999999999993</v>
      </c>
      <c r="AU117" s="40">
        <v>4.8</v>
      </c>
      <c r="AV117" s="40">
        <v>70.5</v>
      </c>
      <c r="AW117" s="40">
        <v>1.141</v>
      </c>
      <c r="AX117" s="40" t="s">
        <v>290</v>
      </c>
      <c r="AY117" s="40">
        <v>9.67</v>
      </c>
      <c r="AZ117" s="70" t="s">
        <v>290</v>
      </c>
      <c r="BA117" s="70" t="s">
        <v>290</v>
      </c>
      <c r="BB117" s="70" t="s">
        <v>290</v>
      </c>
      <c r="BC117" s="70" t="s">
        <v>290</v>
      </c>
      <c r="BD117" s="70" t="s">
        <v>290</v>
      </c>
      <c r="BE117" s="70" t="s">
        <v>290</v>
      </c>
      <c r="BF117" s="70" t="s">
        <v>290</v>
      </c>
      <c r="BG117" s="70" t="s">
        <v>290</v>
      </c>
      <c r="BH117" s="70" t="s">
        <v>290</v>
      </c>
      <c r="BI117" s="70" t="s">
        <v>290</v>
      </c>
      <c r="BJ117" s="70" t="s">
        <v>290</v>
      </c>
      <c r="BK117" s="73" t="s">
        <v>290</v>
      </c>
      <c r="BL117" s="73" t="s">
        <v>290</v>
      </c>
      <c r="BM117" s="73" t="s">
        <v>290</v>
      </c>
      <c r="BN117" s="73" t="s">
        <v>290</v>
      </c>
      <c r="BO117" s="73" t="s">
        <v>290</v>
      </c>
      <c r="BP117" s="73" t="s">
        <v>290</v>
      </c>
      <c r="BQ117" s="70" t="s">
        <v>290</v>
      </c>
      <c r="BR117" s="70" t="s">
        <v>290</v>
      </c>
      <c r="BS117" s="70" t="s">
        <v>290</v>
      </c>
      <c r="BT117" s="70" t="s">
        <v>290</v>
      </c>
      <c r="BU117" s="70" t="s">
        <v>290</v>
      </c>
      <c r="BV117" s="70" t="s">
        <v>290</v>
      </c>
      <c r="BW117" s="70" t="s">
        <v>290</v>
      </c>
      <c r="BX117" s="70" t="s">
        <v>290</v>
      </c>
    </row>
    <row r="118" spans="1:76" ht="15.75" x14ac:dyDescent="0.25">
      <c r="A118" s="15" t="s">
        <v>295</v>
      </c>
      <c r="B118" s="15">
        <v>2019</v>
      </c>
      <c r="C118" s="15" t="s">
        <v>629</v>
      </c>
      <c r="D118" s="6">
        <v>6</v>
      </c>
      <c r="E118" s="4">
        <v>41</v>
      </c>
      <c r="F118" s="6" t="s">
        <v>105</v>
      </c>
      <c r="G118" s="6">
        <v>1</v>
      </c>
      <c r="H118" s="1">
        <v>3</v>
      </c>
      <c r="I118" s="7">
        <v>2</v>
      </c>
      <c r="J118" s="39" t="s">
        <v>16</v>
      </c>
      <c r="K118" s="6">
        <v>13202</v>
      </c>
      <c r="L118" s="6" t="s">
        <v>16</v>
      </c>
      <c r="M118" s="6" t="s">
        <v>408</v>
      </c>
      <c r="N118" s="6" t="s">
        <v>22</v>
      </c>
      <c r="O118" s="9">
        <v>43626</v>
      </c>
      <c r="P118" s="19">
        <v>43757</v>
      </c>
      <c r="Q118" s="6">
        <v>67</v>
      </c>
      <c r="R118" s="9">
        <v>43685</v>
      </c>
      <c r="S118" s="9">
        <v>43686</v>
      </c>
      <c r="T118" s="6">
        <v>59</v>
      </c>
      <c r="U118" s="6">
        <v>60</v>
      </c>
      <c r="V118" s="6">
        <v>257</v>
      </c>
      <c r="W118" s="6">
        <v>140</v>
      </c>
      <c r="X118" s="17">
        <v>25.979999999999997</v>
      </c>
      <c r="Y118" s="17">
        <v>23.1</v>
      </c>
      <c r="Z118" s="17">
        <v>1.8833333333333333</v>
      </c>
      <c r="AA118" s="17">
        <v>1.9433333333333334</v>
      </c>
      <c r="AB118" s="17">
        <v>99.856666666666669</v>
      </c>
      <c r="AC118" s="17">
        <v>113.33</v>
      </c>
      <c r="AD118" s="17">
        <v>95.83</v>
      </c>
      <c r="AE118" s="1">
        <v>11.462269839999999</v>
      </c>
      <c r="AF118" s="1">
        <v>37.4</v>
      </c>
      <c r="AG118" s="1">
        <v>59</v>
      </c>
      <c r="AH118" s="1">
        <v>7.4</v>
      </c>
      <c r="AI118" s="1">
        <v>235</v>
      </c>
      <c r="AJ118" s="1">
        <v>167.14907315614602</v>
      </c>
      <c r="AK118" s="1" t="str">
        <f t="shared" si="1"/>
        <v>UIUC20196041</v>
      </c>
      <c r="AL118" s="1" t="s">
        <v>290</v>
      </c>
      <c r="AM118" s="1" t="s">
        <v>290</v>
      </c>
      <c r="AN118" s="1" t="s">
        <v>290</v>
      </c>
      <c r="AO118" s="1" t="s">
        <v>290</v>
      </c>
      <c r="AP118" s="1" t="s">
        <v>290</v>
      </c>
      <c r="AQ118" s="1" t="s">
        <v>290</v>
      </c>
      <c r="AR118" s="1" t="s">
        <v>290</v>
      </c>
      <c r="AS118" s="40">
        <v>8.1</v>
      </c>
      <c r="AT118" s="40">
        <v>7.3</v>
      </c>
      <c r="AU118" s="40">
        <v>3.4</v>
      </c>
      <c r="AV118" s="40">
        <v>73.400000000000006</v>
      </c>
      <c r="AW118" s="40">
        <v>1.2450000000000001</v>
      </c>
      <c r="AX118" s="40" t="s">
        <v>290</v>
      </c>
      <c r="AY118" s="40">
        <v>10.050000000000001</v>
      </c>
      <c r="AZ118" s="70" t="s">
        <v>290</v>
      </c>
      <c r="BA118" s="70" t="s">
        <v>290</v>
      </c>
      <c r="BB118" s="70" t="s">
        <v>290</v>
      </c>
      <c r="BC118" s="70" t="s">
        <v>290</v>
      </c>
      <c r="BD118" s="70" t="s">
        <v>290</v>
      </c>
      <c r="BE118" s="70" t="s">
        <v>290</v>
      </c>
      <c r="BF118" s="70" t="s">
        <v>290</v>
      </c>
      <c r="BG118" s="70" t="s">
        <v>290</v>
      </c>
      <c r="BH118" s="70" t="s">
        <v>290</v>
      </c>
      <c r="BI118" s="70" t="s">
        <v>290</v>
      </c>
      <c r="BJ118" s="70" t="s">
        <v>290</v>
      </c>
      <c r="BK118" s="73" t="s">
        <v>290</v>
      </c>
      <c r="BL118" s="73" t="s">
        <v>290</v>
      </c>
      <c r="BM118" s="73" t="s">
        <v>290</v>
      </c>
      <c r="BN118" s="73" t="s">
        <v>290</v>
      </c>
      <c r="BO118" s="73" t="s">
        <v>290</v>
      </c>
      <c r="BP118" s="73" t="s">
        <v>290</v>
      </c>
      <c r="BQ118" s="70" t="s">
        <v>290</v>
      </c>
      <c r="BR118" s="70" t="s">
        <v>290</v>
      </c>
      <c r="BS118" s="70" t="s">
        <v>290</v>
      </c>
      <c r="BT118" s="70" t="s">
        <v>290</v>
      </c>
      <c r="BU118" s="70" t="s">
        <v>290</v>
      </c>
      <c r="BV118" s="70" t="s">
        <v>290</v>
      </c>
      <c r="BW118" s="70" t="s">
        <v>290</v>
      </c>
      <c r="BX118" s="70" t="s">
        <v>290</v>
      </c>
    </row>
    <row r="119" spans="1:76" ht="15.75" x14ac:dyDescent="0.25">
      <c r="A119" s="15" t="s">
        <v>295</v>
      </c>
      <c r="B119" s="15">
        <v>2019</v>
      </c>
      <c r="C119" s="15" t="s">
        <v>629</v>
      </c>
      <c r="D119" s="6">
        <v>10</v>
      </c>
      <c r="E119" s="4">
        <v>5</v>
      </c>
      <c r="F119" s="6" t="s">
        <v>159</v>
      </c>
      <c r="G119" s="6">
        <v>2</v>
      </c>
      <c r="H119" s="1">
        <v>3</v>
      </c>
      <c r="I119" s="3">
        <v>2</v>
      </c>
      <c r="J119" s="39" t="s">
        <v>16</v>
      </c>
      <c r="K119" s="6">
        <v>23202</v>
      </c>
      <c r="L119" s="6" t="s">
        <v>16</v>
      </c>
      <c r="M119" s="6" t="s">
        <v>408</v>
      </c>
      <c r="N119" s="6" t="s">
        <v>22</v>
      </c>
      <c r="O119" s="9">
        <v>43626</v>
      </c>
      <c r="P119" s="19">
        <v>43757</v>
      </c>
      <c r="Q119" s="6">
        <v>56</v>
      </c>
      <c r="R119" s="9">
        <v>43684</v>
      </c>
      <c r="S119" s="9">
        <v>43685</v>
      </c>
      <c r="T119" s="6">
        <v>58</v>
      </c>
      <c r="U119" s="6">
        <v>59</v>
      </c>
      <c r="V119" s="6">
        <v>248</v>
      </c>
      <c r="W119" s="6">
        <v>123</v>
      </c>
      <c r="X119" s="17">
        <v>26.6</v>
      </c>
      <c r="Y119" s="17">
        <v>24.840000000000003</v>
      </c>
      <c r="Z119" s="17">
        <v>1.8966666666666665</v>
      </c>
      <c r="AA119" s="17">
        <v>1.9533333333333334</v>
      </c>
      <c r="AB119" s="17">
        <v>99.88</v>
      </c>
      <c r="AC119" s="17">
        <v>118.67</v>
      </c>
      <c r="AD119" s="17">
        <v>107.83</v>
      </c>
      <c r="AE119" s="1">
        <v>9.3439952000000002</v>
      </c>
      <c r="AF119" s="1">
        <v>33.200000000000003</v>
      </c>
      <c r="AG119" s="1">
        <v>56</v>
      </c>
      <c r="AH119" s="1">
        <v>8</v>
      </c>
      <c r="AI119" s="1">
        <v>10</v>
      </c>
      <c r="AJ119" s="1">
        <v>145.401230031133</v>
      </c>
      <c r="AK119" s="1" t="str">
        <f t="shared" si="1"/>
        <v>UIUC201910005</v>
      </c>
      <c r="AL119" s="1" t="s">
        <v>290</v>
      </c>
      <c r="AM119" s="1" t="s">
        <v>290</v>
      </c>
      <c r="AN119" s="1" t="s">
        <v>290</v>
      </c>
      <c r="AO119" s="1" t="s">
        <v>290</v>
      </c>
      <c r="AP119" s="1" t="s">
        <v>290</v>
      </c>
      <c r="AQ119" s="1" t="s">
        <v>290</v>
      </c>
      <c r="AR119" s="1" t="s">
        <v>290</v>
      </c>
      <c r="AS119" s="40">
        <v>8.3000000000000007</v>
      </c>
      <c r="AT119" s="40">
        <v>8</v>
      </c>
      <c r="AU119" s="40">
        <v>3.2</v>
      </c>
      <c r="AV119" s="40">
        <v>73</v>
      </c>
      <c r="AW119" s="40">
        <v>1.254</v>
      </c>
      <c r="AX119" s="40">
        <v>58.9</v>
      </c>
      <c r="AY119" s="40">
        <v>9.98</v>
      </c>
      <c r="AZ119" s="70" t="s">
        <v>290</v>
      </c>
      <c r="BA119" s="70" t="s">
        <v>290</v>
      </c>
      <c r="BB119" s="70" t="s">
        <v>290</v>
      </c>
      <c r="BC119" s="70" t="s">
        <v>290</v>
      </c>
      <c r="BD119" s="70" t="s">
        <v>290</v>
      </c>
      <c r="BE119" s="70" t="s">
        <v>290</v>
      </c>
      <c r="BF119" s="70" t="s">
        <v>290</v>
      </c>
      <c r="BG119" s="70" t="s">
        <v>290</v>
      </c>
      <c r="BH119" s="70" t="s">
        <v>290</v>
      </c>
      <c r="BI119" s="70" t="s">
        <v>290</v>
      </c>
      <c r="BJ119" s="70" t="s">
        <v>290</v>
      </c>
      <c r="BK119" s="73" t="s">
        <v>290</v>
      </c>
      <c r="BL119" s="73" t="s">
        <v>290</v>
      </c>
      <c r="BM119" s="73" t="s">
        <v>290</v>
      </c>
      <c r="BN119" s="73" t="s">
        <v>290</v>
      </c>
      <c r="BO119" s="73" t="s">
        <v>290</v>
      </c>
      <c r="BP119" s="73" t="s">
        <v>290</v>
      </c>
      <c r="BQ119" s="70" t="s">
        <v>290</v>
      </c>
      <c r="BR119" s="70" t="s">
        <v>290</v>
      </c>
      <c r="BS119" s="70" t="s">
        <v>290</v>
      </c>
      <c r="BT119" s="70" t="s">
        <v>290</v>
      </c>
      <c r="BU119" s="70" t="s">
        <v>290</v>
      </c>
      <c r="BV119" s="70" t="s">
        <v>290</v>
      </c>
      <c r="BW119" s="70" t="s">
        <v>290</v>
      </c>
      <c r="BX119" s="70" t="s">
        <v>290</v>
      </c>
    </row>
    <row r="120" spans="1:76" ht="15.75" x14ac:dyDescent="0.25">
      <c r="A120" s="15" t="s">
        <v>295</v>
      </c>
      <c r="B120" s="15">
        <v>2019</v>
      </c>
      <c r="C120" s="15" t="s">
        <v>629</v>
      </c>
      <c r="D120" s="6">
        <v>14</v>
      </c>
      <c r="E120" s="4">
        <v>21</v>
      </c>
      <c r="F120" s="6" t="s">
        <v>213</v>
      </c>
      <c r="G120" s="6">
        <v>3</v>
      </c>
      <c r="H120" s="1">
        <v>3</v>
      </c>
      <c r="I120" s="5">
        <v>2</v>
      </c>
      <c r="J120" s="39" t="s">
        <v>16</v>
      </c>
      <c r="K120" s="6">
        <v>33202</v>
      </c>
      <c r="L120" s="6" t="s">
        <v>16</v>
      </c>
      <c r="M120" s="6" t="s">
        <v>408</v>
      </c>
      <c r="N120" s="6" t="s">
        <v>22</v>
      </c>
      <c r="O120" s="9">
        <v>43626</v>
      </c>
      <c r="P120" s="19">
        <v>43757</v>
      </c>
      <c r="Q120" s="6">
        <v>70</v>
      </c>
      <c r="R120" s="9">
        <v>43684</v>
      </c>
      <c r="S120" s="9">
        <v>43686</v>
      </c>
      <c r="T120" s="6">
        <v>58</v>
      </c>
      <c r="U120" s="6">
        <v>60</v>
      </c>
      <c r="V120" s="6">
        <v>250</v>
      </c>
      <c r="W120" s="6">
        <v>117</v>
      </c>
      <c r="X120" s="17">
        <v>23.486000000000001</v>
      </c>
      <c r="Y120" s="17">
        <v>21.143999999999998</v>
      </c>
      <c r="Z120" s="17">
        <v>1.9166666666666667</v>
      </c>
      <c r="AA120" s="17">
        <v>1.9466666666666665</v>
      </c>
      <c r="AB120" s="17">
        <v>86.283333333333331</v>
      </c>
      <c r="AC120" s="17">
        <v>99.5</v>
      </c>
      <c r="AD120" s="17">
        <v>92.5</v>
      </c>
      <c r="AE120" s="1">
        <v>9.5571834399999993</v>
      </c>
      <c r="AF120" s="1">
        <v>33</v>
      </c>
      <c r="AG120" s="1">
        <v>58</v>
      </c>
      <c r="AH120" s="1">
        <v>7.5</v>
      </c>
      <c r="AI120" s="1">
        <v>110</v>
      </c>
      <c r="AJ120" s="1">
        <v>149.16390211517512</v>
      </c>
      <c r="AK120" s="1" t="str">
        <f t="shared" si="1"/>
        <v>UIUC201914021</v>
      </c>
      <c r="AL120" s="1" t="s">
        <v>290</v>
      </c>
      <c r="AM120" s="1" t="s">
        <v>290</v>
      </c>
      <c r="AN120" s="1" t="s">
        <v>290</v>
      </c>
      <c r="AO120" s="1" t="s">
        <v>290</v>
      </c>
      <c r="AP120" s="1" t="s">
        <v>290</v>
      </c>
      <c r="AQ120" s="1" t="s">
        <v>290</v>
      </c>
      <c r="AR120" s="1" t="s">
        <v>290</v>
      </c>
      <c r="AS120" s="40">
        <v>8</v>
      </c>
      <c r="AT120" s="40">
        <v>8.1999999999999993</v>
      </c>
      <c r="AU120" s="40">
        <v>3.3</v>
      </c>
      <c r="AV120" s="40">
        <v>72.7</v>
      </c>
      <c r="AW120" s="40">
        <v>1.252</v>
      </c>
      <c r="AX120" s="40">
        <v>59.5</v>
      </c>
      <c r="AY120" s="40">
        <v>9.9600000000000009</v>
      </c>
      <c r="AZ120" s="70" t="s">
        <v>290</v>
      </c>
      <c r="BA120" s="70" t="s">
        <v>290</v>
      </c>
      <c r="BB120" s="70" t="s">
        <v>290</v>
      </c>
      <c r="BC120" s="70" t="s">
        <v>290</v>
      </c>
      <c r="BD120" s="70" t="s">
        <v>290</v>
      </c>
      <c r="BE120" s="70" t="s">
        <v>290</v>
      </c>
      <c r="BF120" s="70" t="s">
        <v>290</v>
      </c>
      <c r="BG120" s="70" t="s">
        <v>290</v>
      </c>
      <c r="BH120" s="70" t="s">
        <v>290</v>
      </c>
      <c r="BI120" s="70" t="s">
        <v>290</v>
      </c>
      <c r="BJ120" s="70" t="s">
        <v>290</v>
      </c>
      <c r="BK120" s="73" t="s">
        <v>290</v>
      </c>
      <c r="BL120" s="73" t="s">
        <v>290</v>
      </c>
      <c r="BM120" s="73" t="s">
        <v>290</v>
      </c>
      <c r="BN120" s="73" t="s">
        <v>290</v>
      </c>
      <c r="BO120" s="73" t="s">
        <v>290</v>
      </c>
      <c r="BP120" s="73" t="s">
        <v>290</v>
      </c>
      <c r="BQ120" s="70" t="s">
        <v>290</v>
      </c>
      <c r="BR120" s="70" t="s">
        <v>290</v>
      </c>
      <c r="BS120" s="70" t="s">
        <v>290</v>
      </c>
      <c r="BT120" s="70" t="s">
        <v>290</v>
      </c>
      <c r="BU120" s="70" t="s">
        <v>290</v>
      </c>
      <c r="BV120" s="70" t="s">
        <v>290</v>
      </c>
      <c r="BW120" s="70" t="s">
        <v>290</v>
      </c>
      <c r="BX120" s="70" t="s">
        <v>290</v>
      </c>
    </row>
    <row r="121" spans="1:76" ht="15.75" x14ac:dyDescent="0.25">
      <c r="A121" s="15" t="s">
        <v>295</v>
      </c>
      <c r="B121" s="15">
        <v>2019</v>
      </c>
      <c r="C121" s="15" t="s">
        <v>629</v>
      </c>
      <c r="D121" s="6">
        <v>20</v>
      </c>
      <c r="E121" s="4">
        <v>17</v>
      </c>
      <c r="F121" s="6" t="s">
        <v>267</v>
      </c>
      <c r="G121" s="6">
        <v>4</v>
      </c>
      <c r="H121" s="1">
        <v>3</v>
      </c>
      <c r="I121" s="5">
        <v>2</v>
      </c>
      <c r="J121" s="39" t="s">
        <v>16</v>
      </c>
      <c r="K121" s="6">
        <v>43202</v>
      </c>
      <c r="L121" s="6" t="s">
        <v>16</v>
      </c>
      <c r="M121" s="6" t="s">
        <v>408</v>
      </c>
      <c r="N121" s="6" t="s">
        <v>22</v>
      </c>
      <c r="O121" s="9">
        <v>43626</v>
      </c>
      <c r="P121" s="19">
        <v>43757</v>
      </c>
      <c r="Q121" s="6">
        <v>66</v>
      </c>
      <c r="R121" s="9">
        <v>43684</v>
      </c>
      <c r="S121" s="9">
        <v>43686</v>
      </c>
      <c r="T121" s="6">
        <v>58</v>
      </c>
      <c r="U121" s="6">
        <v>60</v>
      </c>
      <c r="V121" s="6">
        <v>244</v>
      </c>
      <c r="W121" s="6">
        <v>126</v>
      </c>
      <c r="X121" s="17">
        <v>23.13</v>
      </c>
      <c r="Y121" s="17">
        <v>21.527999999999999</v>
      </c>
      <c r="Z121" s="17">
        <v>1.9066666666666665</v>
      </c>
      <c r="AA121" s="17">
        <v>1.95</v>
      </c>
      <c r="AB121" s="17">
        <v>99.416666666666671</v>
      </c>
      <c r="AC121" s="17">
        <v>94.83</v>
      </c>
      <c r="AD121" s="17">
        <v>91.83</v>
      </c>
      <c r="AE121" s="1">
        <v>9.9064492800000004</v>
      </c>
      <c r="AF121" s="1">
        <v>35.299999999999997</v>
      </c>
      <c r="AG121" s="1">
        <v>58.6</v>
      </c>
      <c r="AH121" s="1">
        <v>6.9</v>
      </c>
      <c r="AI121" s="1">
        <v>77</v>
      </c>
      <c r="AJ121" s="1">
        <v>149.30739295174152</v>
      </c>
      <c r="AK121" s="1" t="str">
        <f t="shared" si="1"/>
        <v>UIUC201920017</v>
      </c>
      <c r="AL121" s="1" t="s">
        <v>290</v>
      </c>
      <c r="AM121" s="1" t="s">
        <v>290</v>
      </c>
      <c r="AN121" s="1" t="s">
        <v>290</v>
      </c>
      <c r="AO121" s="1" t="s">
        <v>290</v>
      </c>
      <c r="AP121" s="1" t="s">
        <v>290</v>
      </c>
      <c r="AQ121" s="1" t="s">
        <v>290</v>
      </c>
      <c r="AR121" s="1" t="s">
        <v>290</v>
      </c>
      <c r="AS121" s="40">
        <v>8.3000000000000007</v>
      </c>
      <c r="AT121" s="40">
        <v>8.3000000000000007</v>
      </c>
      <c r="AU121" s="40">
        <v>3</v>
      </c>
      <c r="AV121" s="40">
        <v>73.400000000000006</v>
      </c>
      <c r="AW121" s="40">
        <v>1.276</v>
      </c>
      <c r="AX121" s="40" t="s">
        <v>290</v>
      </c>
      <c r="AY121" s="40">
        <v>10.119999999999999</v>
      </c>
      <c r="AZ121" s="70" t="s">
        <v>290</v>
      </c>
      <c r="BA121" s="70" t="s">
        <v>290</v>
      </c>
      <c r="BB121" s="70" t="s">
        <v>290</v>
      </c>
      <c r="BC121" s="70" t="s">
        <v>290</v>
      </c>
      <c r="BD121" s="70" t="s">
        <v>290</v>
      </c>
      <c r="BE121" s="70" t="s">
        <v>290</v>
      </c>
      <c r="BF121" s="70" t="s">
        <v>290</v>
      </c>
      <c r="BG121" s="70" t="s">
        <v>290</v>
      </c>
      <c r="BH121" s="70" t="s">
        <v>290</v>
      </c>
      <c r="BI121" s="70" t="s">
        <v>290</v>
      </c>
      <c r="BJ121" s="70" t="s">
        <v>290</v>
      </c>
      <c r="BK121" s="73" t="s">
        <v>290</v>
      </c>
      <c r="BL121" s="73" t="s">
        <v>290</v>
      </c>
      <c r="BM121" s="73" t="s">
        <v>290</v>
      </c>
      <c r="BN121" s="73" t="s">
        <v>290</v>
      </c>
      <c r="BO121" s="73" t="s">
        <v>290</v>
      </c>
      <c r="BP121" s="73" t="s">
        <v>290</v>
      </c>
      <c r="BQ121" s="70" t="s">
        <v>290</v>
      </c>
      <c r="BR121" s="70" t="s">
        <v>290</v>
      </c>
      <c r="BS121" s="70" t="s">
        <v>290</v>
      </c>
      <c r="BT121" s="70" t="s">
        <v>290</v>
      </c>
      <c r="BU121" s="70" t="s">
        <v>290</v>
      </c>
      <c r="BV121" s="70" t="s">
        <v>290</v>
      </c>
      <c r="BW121" s="70" t="s">
        <v>290</v>
      </c>
      <c r="BX121" s="70" t="s">
        <v>290</v>
      </c>
    </row>
    <row r="122" spans="1:76" ht="15.75" x14ac:dyDescent="0.25">
      <c r="A122" s="15" t="s">
        <v>295</v>
      </c>
      <c r="B122" s="15">
        <v>2019</v>
      </c>
      <c r="C122" s="15" t="s">
        <v>629</v>
      </c>
      <c r="D122" s="6">
        <v>4</v>
      </c>
      <c r="E122" s="4">
        <v>13</v>
      </c>
      <c r="F122" s="6" t="s">
        <v>61</v>
      </c>
      <c r="G122" s="6">
        <v>1</v>
      </c>
      <c r="H122" s="1">
        <v>1</v>
      </c>
      <c r="I122" s="7">
        <v>1</v>
      </c>
      <c r="J122" s="39" t="s">
        <v>13</v>
      </c>
      <c r="K122" s="6">
        <v>11103</v>
      </c>
      <c r="L122" s="6" t="s">
        <v>13</v>
      </c>
      <c r="M122" s="6" t="s">
        <v>409</v>
      </c>
      <c r="N122" s="6" t="s">
        <v>22</v>
      </c>
      <c r="O122" s="9">
        <v>43626</v>
      </c>
      <c r="P122" s="19">
        <v>43757</v>
      </c>
      <c r="Q122" s="6">
        <v>69</v>
      </c>
      <c r="R122" s="9">
        <v>43683</v>
      </c>
      <c r="S122" s="9">
        <v>43684</v>
      </c>
      <c r="T122" s="6">
        <v>57</v>
      </c>
      <c r="U122" s="6">
        <v>58</v>
      </c>
      <c r="V122" s="6">
        <v>297</v>
      </c>
      <c r="W122" s="6">
        <v>146</v>
      </c>
      <c r="X122" s="17">
        <v>25.080000000000005</v>
      </c>
      <c r="Y122" s="17">
        <v>23.979999999999997</v>
      </c>
      <c r="Z122" s="17">
        <v>1.85</v>
      </c>
      <c r="AA122" s="17">
        <v>1.9333333333333333</v>
      </c>
      <c r="AB122" s="17">
        <v>100.77</v>
      </c>
      <c r="AC122" s="17">
        <v>116.5</v>
      </c>
      <c r="AD122" s="17">
        <v>112.17</v>
      </c>
      <c r="AE122" s="1">
        <v>10.183140399999999</v>
      </c>
      <c r="AF122" s="1">
        <v>26</v>
      </c>
      <c r="AG122" s="1">
        <v>56.5</v>
      </c>
      <c r="AH122" s="1">
        <v>8.6</v>
      </c>
      <c r="AI122" s="1">
        <v>52</v>
      </c>
      <c r="AJ122" s="1">
        <v>175.53853224428906</v>
      </c>
      <c r="AK122" s="1" t="str">
        <f t="shared" si="1"/>
        <v>UIUC20194013</v>
      </c>
      <c r="AL122" s="1" t="s">
        <v>290</v>
      </c>
      <c r="AM122" s="1" t="s">
        <v>290</v>
      </c>
      <c r="AN122" s="1" t="s">
        <v>290</v>
      </c>
      <c r="AO122" s="1" t="s">
        <v>290</v>
      </c>
      <c r="AP122" s="1" t="s">
        <v>290</v>
      </c>
      <c r="AQ122" s="1" t="s">
        <v>290</v>
      </c>
      <c r="AR122" s="1" t="s">
        <v>290</v>
      </c>
      <c r="AS122" s="40">
        <v>8.1999999999999993</v>
      </c>
      <c r="AT122" s="40">
        <v>7</v>
      </c>
      <c r="AU122" s="40">
        <v>3.2</v>
      </c>
      <c r="AV122" s="40">
        <v>73.8</v>
      </c>
      <c r="AW122" s="40">
        <v>1.2350000000000001</v>
      </c>
      <c r="AX122" s="40">
        <v>57.2</v>
      </c>
      <c r="AY122" s="40">
        <v>10</v>
      </c>
      <c r="AZ122" s="70" t="s">
        <v>451</v>
      </c>
      <c r="BA122" s="71" t="s">
        <v>450</v>
      </c>
      <c r="BB122" s="72">
        <v>3.43</v>
      </c>
      <c r="BC122" s="73">
        <v>84</v>
      </c>
      <c r="BD122" s="72">
        <v>9</v>
      </c>
      <c r="BE122" s="73">
        <v>33</v>
      </c>
      <c r="BF122" s="73">
        <v>2446</v>
      </c>
      <c r="BG122" s="73">
        <v>494</v>
      </c>
      <c r="BH122" s="73">
        <v>169</v>
      </c>
      <c r="BI122" s="73">
        <v>25</v>
      </c>
      <c r="BJ122" s="73">
        <v>26</v>
      </c>
      <c r="BK122" s="73" t="s">
        <v>290</v>
      </c>
      <c r="BL122" s="73" t="s">
        <v>290</v>
      </c>
      <c r="BM122" s="73" t="s">
        <v>290</v>
      </c>
      <c r="BN122" s="73" t="s">
        <v>290</v>
      </c>
      <c r="BO122" s="73" t="s">
        <v>290</v>
      </c>
      <c r="BP122" s="73" t="s">
        <v>290</v>
      </c>
      <c r="BQ122" s="70" t="s">
        <v>290</v>
      </c>
      <c r="BR122" s="70" t="s">
        <v>290</v>
      </c>
      <c r="BS122" s="70" t="s">
        <v>290</v>
      </c>
      <c r="BT122" s="70" t="s">
        <v>290</v>
      </c>
      <c r="BU122" s="70" t="s">
        <v>290</v>
      </c>
      <c r="BV122" s="70" t="s">
        <v>290</v>
      </c>
      <c r="BW122" s="70" t="s">
        <v>290</v>
      </c>
      <c r="BX122" s="70" t="s">
        <v>290</v>
      </c>
    </row>
    <row r="123" spans="1:76" ht="15.75" x14ac:dyDescent="0.25">
      <c r="A123" s="15" t="s">
        <v>295</v>
      </c>
      <c r="B123" s="15">
        <v>2019</v>
      </c>
      <c r="C123" s="15" t="s">
        <v>629</v>
      </c>
      <c r="D123" s="6">
        <v>12</v>
      </c>
      <c r="E123" s="4">
        <v>17</v>
      </c>
      <c r="F123" s="6" t="s">
        <v>115</v>
      </c>
      <c r="G123" s="6">
        <v>2</v>
      </c>
      <c r="H123" s="1">
        <v>1</v>
      </c>
      <c r="I123" s="3">
        <v>1</v>
      </c>
      <c r="J123" s="39" t="s">
        <v>13</v>
      </c>
      <c r="K123" s="6">
        <v>21103</v>
      </c>
      <c r="L123" s="6" t="s">
        <v>13</v>
      </c>
      <c r="M123" s="6" t="s">
        <v>409</v>
      </c>
      <c r="N123" s="6" t="s">
        <v>22</v>
      </c>
      <c r="O123" s="9">
        <v>43626</v>
      </c>
      <c r="P123" s="19">
        <v>43757</v>
      </c>
      <c r="Q123" s="6">
        <v>69</v>
      </c>
      <c r="R123" s="9">
        <v>43681</v>
      </c>
      <c r="S123" s="9">
        <v>43683</v>
      </c>
      <c r="T123" s="6">
        <v>55</v>
      </c>
      <c r="U123" s="6">
        <v>57</v>
      </c>
      <c r="V123" s="6">
        <v>271</v>
      </c>
      <c r="W123" s="6">
        <v>130</v>
      </c>
      <c r="X123" s="17">
        <v>23.22</v>
      </c>
      <c r="Y123" s="17">
        <v>22.1</v>
      </c>
      <c r="Z123" s="17">
        <v>1.9266666666666665</v>
      </c>
      <c r="AA123" s="17">
        <v>1.96</v>
      </c>
      <c r="AB123" s="17">
        <v>90.916666666666671</v>
      </c>
      <c r="AC123" s="17">
        <v>96.33</v>
      </c>
      <c r="AD123" s="17">
        <v>93.67</v>
      </c>
      <c r="AE123" s="1">
        <v>8.0285783999999989</v>
      </c>
      <c r="AF123" s="1">
        <v>24.2</v>
      </c>
      <c r="AG123" s="1">
        <v>60.2</v>
      </c>
      <c r="AH123" s="1">
        <v>8.3000000000000007</v>
      </c>
      <c r="AI123" s="1">
        <v>85</v>
      </c>
      <c r="AJ123" s="1">
        <v>141.76429733995835</v>
      </c>
      <c r="AK123" s="1" t="str">
        <f t="shared" si="1"/>
        <v>UIUC201912017</v>
      </c>
      <c r="AL123" s="1" t="s">
        <v>290</v>
      </c>
      <c r="AM123" s="1" t="s">
        <v>290</v>
      </c>
      <c r="AN123" s="1" t="s">
        <v>290</v>
      </c>
      <c r="AO123" s="1" t="s">
        <v>290</v>
      </c>
      <c r="AP123" s="1" t="s">
        <v>290</v>
      </c>
      <c r="AQ123" s="1" t="s">
        <v>290</v>
      </c>
      <c r="AR123" s="1" t="s">
        <v>290</v>
      </c>
      <c r="AS123" s="40">
        <v>8.1999999999999993</v>
      </c>
      <c r="AT123" s="40">
        <v>7.4</v>
      </c>
      <c r="AU123" s="40">
        <v>3.4</v>
      </c>
      <c r="AV123" s="40">
        <v>73.5</v>
      </c>
      <c r="AW123" s="40">
        <v>1.264</v>
      </c>
      <c r="AX123" s="40">
        <v>60.3</v>
      </c>
      <c r="AY123" s="40">
        <v>10.09</v>
      </c>
      <c r="AZ123" s="70" t="s">
        <v>490</v>
      </c>
      <c r="BA123" s="71" t="s">
        <v>447</v>
      </c>
      <c r="BB123" s="72">
        <v>3.09</v>
      </c>
      <c r="BC123" s="73">
        <v>81</v>
      </c>
      <c r="BD123" s="72">
        <v>6</v>
      </c>
      <c r="BE123" s="73">
        <v>30</v>
      </c>
      <c r="BF123" s="73">
        <v>2569</v>
      </c>
      <c r="BG123" s="73">
        <v>620</v>
      </c>
      <c r="BH123" s="73">
        <v>156</v>
      </c>
      <c r="BI123" s="73">
        <v>18</v>
      </c>
      <c r="BJ123" s="73">
        <v>24</v>
      </c>
      <c r="BK123" s="73" t="s">
        <v>290</v>
      </c>
      <c r="BL123" s="73" t="s">
        <v>290</v>
      </c>
      <c r="BM123" s="73" t="s">
        <v>290</v>
      </c>
      <c r="BN123" s="73" t="s">
        <v>290</v>
      </c>
      <c r="BO123" s="73" t="s">
        <v>290</v>
      </c>
      <c r="BP123" s="73" t="s">
        <v>290</v>
      </c>
      <c r="BQ123" s="70" t="s">
        <v>290</v>
      </c>
      <c r="BR123" s="70" t="s">
        <v>290</v>
      </c>
      <c r="BS123" s="70" t="s">
        <v>290</v>
      </c>
      <c r="BT123" s="70" t="s">
        <v>290</v>
      </c>
      <c r="BU123" s="70" t="s">
        <v>290</v>
      </c>
      <c r="BV123" s="70" t="s">
        <v>290</v>
      </c>
      <c r="BW123" s="70" t="s">
        <v>290</v>
      </c>
      <c r="BX123" s="70" t="s">
        <v>290</v>
      </c>
    </row>
    <row r="124" spans="1:76" ht="15.75" x14ac:dyDescent="0.25">
      <c r="A124" s="15" t="s">
        <v>295</v>
      </c>
      <c r="B124" s="15">
        <v>2019</v>
      </c>
      <c r="C124" s="15" t="s">
        <v>629</v>
      </c>
      <c r="D124" s="6">
        <v>15</v>
      </c>
      <c r="E124" s="4">
        <v>17</v>
      </c>
      <c r="F124" s="6" t="s">
        <v>169</v>
      </c>
      <c r="G124" s="6">
        <v>3</v>
      </c>
      <c r="H124" s="1">
        <v>1</v>
      </c>
      <c r="I124" s="5">
        <v>1</v>
      </c>
      <c r="J124" s="39" t="s">
        <v>13</v>
      </c>
      <c r="K124" s="6">
        <v>31103</v>
      </c>
      <c r="L124" s="6" t="s">
        <v>13</v>
      </c>
      <c r="M124" s="6" t="s">
        <v>409</v>
      </c>
      <c r="N124" s="6" t="s">
        <v>22</v>
      </c>
      <c r="O124" s="9">
        <v>43626</v>
      </c>
      <c r="P124" s="19">
        <v>43757</v>
      </c>
      <c r="Q124" s="6">
        <v>65</v>
      </c>
      <c r="R124" s="9">
        <v>43683</v>
      </c>
      <c r="S124" s="9">
        <v>43684</v>
      </c>
      <c r="T124" s="6">
        <v>57</v>
      </c>
      <c r="U124" s="6">
        <v>58</v>
      </c>
      <c r="V124" s="6">
        <v>286</v>
      </c>
      <c r="W124" s="6">
        <v>145</v>
      </c>
      <c r="X124" s="17">
        <v>23.044000000000004</v>
      </c>
      <c r="Y124" s="17">
        <v>21.218</v>
      </c>
      <c r="Z124" s="17">
        <v>1.8733333333333333</v>
      </c>
      <c r="AA124" s="17">
        <v>1.94</v>
      </c>
      <c r="AB124" s="17">
        <v>94.736666666666665</v>
      </c>
      <c r="AC124" s="17">
        <v>103</v>
      </c>
      <c r="AD124" s="17">
        <v>92.67</v>
      </c>
      <c r="AE124" s="1">
        <v>8.1238327199999993</v>
      </c>
      <c r="AF124" s="1">
        <v>24.2</v>
      </c>
      <c r="AG124" s="1">
        <v>59.1</v>
      </c>
      <c r="AH124" s="1">
        <v>7.9</v>
      </c>
      <c r="AI124" s="1">
        <v>82</v>
      </c>
      <c r="AJ124" s="1">
        <v>143.44624663043248</v>
      </c>
      <c r="AK124" s="1" t="str">
        <f t="shared" si="1"/>
        <v>UIUC201915017</v>
      </c>
      <c r="AL124" s="1" t="s">
        <v>290</v>
      </c>
      <c r="AM124" s="1" t="s">
        <v>290</v>
      </c>
      <c r="AN124" s="1" t="s">
        <v>290</v>
      </c>
      <c r="AO124" s="1" t="s">
        <v>290</v>
      </c>
      <c r="AP124" s="1" t="s">
        <v>290</v>
      </c>
      <c r="AQ124" s="1" t="s">
        <v>290</v>
      </c>
      <c r="AR124" s="1" t="s">
        <v>290</v>
      </c>
      <c r="AS124" s="40">
        <v>8.1</v>
      </c>
      <c r="AT124" s="40">
        <v>8.1</v>
      </c>
      <c r="AU124" s="40">
        <v>3.1</v>
      </c>
      <c r="AV124" s="40">
        <v>73.3</v>
      </c>
      <c r="AW124" s="40">
        <v>1.2749999999999999</v>
      </c>
      <c r="AX124" s="40">
        <v>60.6</v>
      </c>
      <c r="AY124" s="40">
        <v>10.11</v>
      </c>
      <c r="AZ124" s="70" t="s">
        <v>509</v>
      </c>
      <c r="BA124" s="71" t="s">
        <v>450</v>
      </c>
      <c r="BB124" s="72">
        <v>3.02</v>
      </c>
      <c r="BC124" s="73">
        <v>80</v>
      </c>
      <c r="BD124" s="72">
        <v>7</v>
      </c>
      <c r="BE124" s="73">
        <v>46</v>
      </c>
      <c r="BF124" s="73">
        <v>2532</v>
      </c>
      <c r="BG124" s="73">
        <v>535</v>
      </c>
      <c r="BH124" s="73">
        <v>134</v>
      </c>
      <c r="BI124" s="73">
        <v>20</v>
      </c>
      <c r="BJ124" s="73">
        <v>36</v>
      </c>
      <c r="BK124" s="73" t="s">
        <v>290</v>
      </c>
      <c r="BL124" s="73" t="s">
        <v>290</v>
      </c>
      <c r="BM124" s="73" t="s">
        <v>290</v>
      </c>
      <c r="BN124" s="73" t="s">
        <v>290</v>
      </c>
      <c r="BO124" s="73" t="s">
        <v>290</v>
      </c>
      <c r="BP124" s="73" t="s">
        <v>290</v>
      </c>
      <c r="BQ124" s="70" t="s">
        <v>290</v>
      </c>
      <c r="BR124" s="70" t="s">
        <v>290</v>
      </c>
      <c r="BS124" s="70" t="s">
        <v>290</v>
      </c>
      <c r="BT124" s="70" t="s">
        <v>290</v>
      </c>
      <c r="BU124" s="70" t="s">
        <v>290</v>
      </c>
      <c r="BV124" s="70" t="s">
        <v>290</v>
      </c>
      <c r="BW124" s="70" t="s">
        <v>290</v>
      </c>
      <c r="BX124" s="70" t="s">
        <v>290</v>
      </c>
    </row>
    <row r="125" spans="1:76" ht="15.75" x14ac:dyDescent="0.25">
      <c r="A125" s="15" t="s">
        <v>295</v>
      </c>
      <c r="B125" s="15">
        <v>2019</v>
      </c>
      <c r="C125" s="15" t="s">
        <v>629</v>
      </c>
      <c r="D125" s="6">
        <v>22</v>
      </c>
      <c r="E125" s="4">
        <v>25</v>
      </c>
      <c r="F125" s="6" t="s">
        <v>223</v>
      </c>
      <c r="G125" s="6">
        <v>4</v>
      </c>
      <c r="H125" s="1">
        <v>1</v>
      </c>
      <c r="I125" s="5">
        <v>1</v>
      </c>
      <c r="J125" s="39" t="s">
        <v>13</v>
      </c>
      <c r="K125" s="6">
        <v>41103</v>
      </c>
      <c r="L125" s="6" t="s">
        <v>13</v>
      </c>
      <c r="M125" s="6" t="s">
        <v>409</v>
      </c>
      <c r="N125" s="6" t="s">
        <v>22</v>
      </c>
      <c r="O125" s="9">
        <v>43626</v>
      </c>
      <c r="P125" s="19">
        <v>43757</v>
      </c>
      <c r="Q125" s="6">
        <v>61</v>
      </c>
      <c r="R125" s="9">
        <v>43687</v>
      </c>
      <c r="S125" s="9">
        <v>43688</v>
      </c>
      <c r="T125" s="6">
        <v>61</v>
      </c>
      <c r="U125" s="6">
        <v>62</v>
      </c>
      <c r="V125" s="6">
        <v>235</v>
      </c>
      <c r="W125" s="6">
        <v>113</v>
      </c>
      <c r="X125" s="17">
        <v>20.035999999999998</v>
      </c>
      <c r="Y125" s="17">
        <v>18.05</v>
      </c>
      <c r="Z125" s="17">
        <v>1.9166666666666665</v>
      </c>
      <c r="AA125" s="17">
        <v>1.9433333333333334</v>
      </c>
      <c r="AB125" s="17">
        <v>89.01</v>
      </c>
      <c r="AC125" s="17">
        <v>95.17</v>
      </c>
      <c r="AD125" s="17">
        <v>91.83</v>
      </c>
      <c r="AE125" s="1">
        <v>6.0554531999999996</v>
      </c>
      <c r="AF125" s="1">
        <v>28.7</v>
      </c>
      <c r="AG125" s="1">
        <v>60.3</v>
      </c>
      <c r="AH125" s="1">
        <v>6.7</v>
      </c>
      <c r="AI125" s="1">
        <v>123</v>
      </c>
      <c r="AJ125" s="1">
        <v>100.57619310743861</v>
      </c>
      <c r="AK125" s="1" t="str">
        <f t="shared" si="1"/>
        <v>UIUC201922025</v>
      </c>
      <c r="AL125" s="1" t="s">
        <v>290</v>
      </c>
      <c r="AM125" s="1" t="s">
        <v>290</v>
      </c>
      <c r="AN125" s="1" t="s">
        <v>290</v>
      </c>
      <c r="AO125" s="1" t="s">
        <v>290</v>
      </c>
      <c r="AP125" s="1" t="s">
        <v>290</v>
      </c>
      <c r="AQ125" s="1" t="s">
        <v>290</v>
      </c>
      <c r="AR125" s="1" t="s">
        <v>290</v>
      </c>
      <c r="AS125" s="40">
        <v>7.8</v>
      </c>
      <c r="AT125" s="40">
        <v>9.1</v>
      </c>
      <c r="AU125" s="40">
        <v>3.4</v>
      </c>
      <c r="AV125" s="40">
        <v>72.099999999999994</v>
      </c>
      <c r="AW125" s="40">
        <v>1.278</v>
      </c>
      <c r="AX125" s="40">
        <v>59</v>
      </c>
      <c r="AY125" s="40">
        <v>10.01</v>
      </c>
      <c r="AZ125" s="70" t="s">
        <v>540</v>
      </c>
      <c r="BA125" s="71" t="s">
        <v>461</v>
      </c>
      <c r="BB125" s="72">
        <v>3.99</v>
      </c>
      <c r="BC125" s="73">
        <v>90</v>
      </c>
      <c r="BD125" s="72">
        <v>7</v>
      </c>
      <c r="BE125" s="73">
        <v>35</v>
      </c>
      <c r="BF125" s="73">
        <v>3496</v>
      </c>
      <c r="BG125" s="73">
        <v>798</v>
      </c>
      <c r="BH125" s="73">
        <v>108</v>
      </c>
      <c r="BI125" s="73">
        <v>19</v>
      </c>
      <c r="BJ125" s="73">
        <v>22</v>
      </c>
      <c r="BK125" s="73" t="s">
        <v>290</v>
      </c>
      <c r="BL125" s="73" t="s">
        <v>290</v>
      </c>
      <c r="BM125" s="73" t="s">
        <v>290</v>
      </c>
      <c r="BN125" s="73" t="s">
        <v>290</v>
      </c>
      <c r="BO125" s="73" t="s">
        <v>290</v>
      </c>
      <c r="BP125" s="73" t="s">
        <v>290</v>
      </c>
      <c r="BQ125" s="70" t="s">
        <v>290</v>
      </c>
      <c r="BR125" s="70" t="s">
        <v>290</v>
      </c>
      <c r="BS125" s="70" t="s">
        <v>290</v>
      </c>
      <c r="BT125" s="70" t="s">
        <v>290</v>
      </c>
      <c r="BU125" s="70" t="s">
        <v>290</v>
      </c>
      <c r="BV125" s="70" t="s">
        <v>290</v>
      </c>
      <c r="BW125" s="70" t="s">
        <v>290</v>
      </c>
      <c r="BX125" s="70" t="s">
        <v>290</v>
      </c>
    </row>
    <row r="126" spans="1:76" ht="15.75" x14ac:dyDescent="0.25">
      <c r="A126" s="15" t="s">
        <v>295</v>
      </c>
      <c r="B126" s="15">
        <v>2019</v>
      </c>
      <c r="C126" s="15" t="s">
        <v>629</v>
      </c>
      <c r="D126" s="6">
        <v>1</v>
      </c>
      <c r="E126" s="4">
        <v>9</v>
      </c>
      <c r="F126" s="6" t="s">
        <v>79</v>
      </c>
      <c r="G126" s="6">
        <v>1</v>
      </c>
      <c r="H126" s="1">
        <v>2</v>
      </c>
      <c r="I126" s="7">
        <v>1</v>
      </c>
      <c r="J126" s="39" t="s">
        <v>13</v>
      </c>
      <c r="K126" s="6">
        <v>12103</v>
      </c>
      <c r="L126" s="6" t="s">
        <v>13</v>
      </c>
      <c r="M126" s="6" t="s">
        <v>409</v>
      </c>
      <c r="N126" s="6" t="s">
        <v>22</v>
      </c>
      <c r="O126" s="9">
        <v>43626</v>
      </c>
      <c r="P126" s="19">
        <v>43757</v>
      </c>
      <c r="Q126" s="6">
        <v>66</v>
      </c>
      <c r="R126" s="9">
        <v>43680</v>
      </c>
      <c r="S126" s="9">
        <v>43682</v>
      </c>
      <c r="T126" s="6">
        <v>54</v>
      </c>
      <c r="U126" s="6">
        <v>56</v>
      </c>
      <c r="V126" s="6">
        <v>265</v>
      </c>
      <c r="W126" s="6">
        <v>120</v>
      </c>
      <c r="X126" s="17">
        <v>25.1</v>
      </c>
      <c r="Y126" s="17">
        <v>22.456000000000003</v>
      </c>
      <c r="Z126" s="17">
        <v>1.8466666666666667</v>
      </c>
      <c r="AA126" s="17">
        <v>1.9333333333333333</v>
      </c>
      <c r="AB126" s="17">
        <v>111.31333333333333</v>
      </c>
      <c r="AC126" s="17">
        <v>112.17</v>
      </c>
      <c r="AD126" s="17">
        <v>103.67</v>
      </c>
      <c r="AE126" s="1">
        <v>7.0533556000000006</v>
      </c>
      <c r="AF126" s="1">
        <v>22.6</v>
      </c>
      <c r="AG126" s="1">
        <v>59</v>
      </c>
      <c r="AH126" s="1">
        <v>7.5</v>
      </c>
      <c r="AI126" s="1">
        <v>48</v>
      </c>
      <c r="AJ126" s="1">
        <v>127.17324459956602</v>
      </c>
      <c r="AK126" s="1" t="str">
        <f t="shared" si="1"/>
        <v>UIUC20191009</v>
      </c>
      <c r="AL126" s="1" t="s">
        <v>290</v>
      </c>
      <c r="AM126" s="1" t="s">
        <v>290</v>
      </c>
      <c r="AN126" s="1" t="s">
        <v>290</v>
      </c>
      <c r="AO126" s="1" t="s">
        <v>290</v>
      </c>
      <c r="AP126" s="1" t="s">
        <v>290</v>
      </c>
      <c r="AQ126" s="1" t="s">
        <v>290</v>
      </c>
      <c r="AR126" s="1" t="s">
        <v>290</v>
      </c>
      <c r="AS126" s="40">
        <v>8.1999999999999993</v>
      </c>
      <c r="AT126" s="40">
        <v>7.3</v>
      </c>
      <c r="AU126" s="40">
        <v>3.5</v>
      </c>
      <c r="AV126" s="40">
        <v>73.2</v>
      </c>
      <c r="AW126" s="40">
        <v>1.248</v>
      </c>
      <c r="AX126" s="40" t="s">
        <v>290</v>
      </c>
      <c r="AY126" s="40">
        <v>10.02</v>
      </c>
      <c r="AZ126" s="70" t="s">
        <v>290</v>
      </c>
      <c r="BA126" s="70" t="s">
        <v>290</v>
      </c>
      <c r="BB126" s="70" t="s">
        <v>290</v>
      </c>
      <c r="BC126" s="70" t="s">
        <v>290</v>
      </c>
      <c r="BD126" s="70" t="s">
        <v>290</v>
      </c>
      <c r="BE126" s="70" t="s">
        <v>290</v>
      </c>
      <c r="BF126" s="70" t="s">
        <v>290</v>
      </c>
      <c r="BG126" s="70" t="s">
        <v>290</v>
      </c>
      <c r="BH126" s="70" t="s">
        <v>290</v>
      </c>
      <c r="BI126" s="70" t="s">
        <v>290</v>
      </c>
      <c r="BJ126" s="70" t="s">
        <v>290</v>
      </c>
      <c r="BK126" s="73" t="s">
        <v>290</v>
      </c>
      <c r="BL126" s="73" t="s">
        <v>290</v>
      </c>
      <c r="BM126" s="73" t="s">
        <v>290</v>
      </c>
      <c r="BN126" s="73" t="s">
        <v>290</v>
      </c>
      <c r="BO126" s="73" t="s">
        <v>290</v>
      </c>
      <c r="BP126" s="73" t="s">
        <v>290</v>
      </c>
      <c r="BQ126" s="70" t="s">
        <v>290</v>
      </c>
      <c r="BR126" s="70" t="s">
        <v>290</v>
      </c>
      <c r="BS126" s="70" t="s">
        <v>290</v>
      </c>
      <c r="BT126" s="70" t="s">
        <v>290</v>
      </c>
      <c r="BU126" s="70" t="s">
        <v>290</v>
      </c>
      <c r="BV126" s="70" t="s">
        <v>290</v>
      </c>
      <c r="BW126" s="70" t="s">
        <v>290</v>
      </c>
      <c r="BX126" s="70" t="s">
        <v>290</v>
      </c>
    </row>
    <row r="127" spans="1:76" ht="15.75" x14ac:dyDescent="0.25">
      <c r="A127" s="15" t="s">
        <v>295</v>
      </c>
      <c r="B127" s="15">
        <v>2019</v>
      </c>
      <c r="C127" s="15" t="s">
        <v>629</v>
      </c>
      <c r="D127" s="6">
        <v>7</v>
      </c>
      <c r="E127" s="4">
        <v>37</v>
      </c>
      <c r="F127" s="6" t="s">
        <v>133</v>
      </c>
      <c r="G127" s="6">
        <v>2</v>
      </c>
      <c r="H127" s="1">
        <v>2</v>
      </c>
      <c r="I127" s="3">
        <v>1</v>
      </c>
      <c r="J127" s="39" t="s">
        <v>13</v>
      </c>
      <c r="K127" s="6">
        <v>22103</v>
      </c>
      <c r="L127" s="6" t="s">
        <v>13</v>
      </c>
      <c r="M127" s="6" t="s">
        <v>409</v>
      </c>
      <c r="N127" s="6" t="s">
        <v>22</v>
      </c>
      <c r="O127" s="9">
        <v>43626</v>
      </c>
      <c r="P127" s="19">
        <v>43757</v>
      </c>
      <c r="Q127" s="6">
        <v>69</v>
      </c>
      <c r="R127" s="9">
        <v>43684</v>
      </c>
      <c r="S127" s="9">
        <v>43685</v>
      </c>
      <c r="T127" s="6">
        <v>58</v>
      </c>
      <c r="U127" s="6">
        <v>59</v>
      </c>
      <c r="V127" s="6">
        <v>283</v>
      </c>
      <c r="W127" s="6">
        <v>140</v>
      </c>
      <c r="X127" s="17">
        <v>26.119999999999997</v>
      </c>
      <c r="Y127" s="17">
        <v>24.76</v>
      </c>
      <c r="Z127" s="17">
        <v>1.8766666666666667</v>
      </c>
      <c r="AA127" s="17">
        <v>1.9333333333333333</v>
      </c>
      <c r="AB127" s="17">
        <v>90.953333333333333</v>
      </c>
      <c r="AC127" s="17">
        <v>111.5</v>
      </c>
      <c r="AD127" s="17">
        <v>105.5</v>
      </c>
      <c r="AE127" s="1">
        <v>11.480413519999999</v>
      </c>
      <c r="AF127" s="1">
        <v>27</v>
      </c>
      <c r="AG127" s="1">
        <v>58.8</v>
      </c>
      <c r="AH127" s="1">
        <v>8</v>
      </c>
      <c r="AI127" s="1">
        <v>199</v>
      </c>
      <c r="AJ127" s="1">
        <v>195.22678524680418</v>
      </c>
      <c r="AK127" s="1" t="str">
        <f t="shared" si="1"/>
        <v>UIUC20197037</v>
      </c>
      <c r="AL127" s="1" t="s">
        <v>290</v>
      </c>
      <c r="AM127" s="1" t="s">
        <v>290</v>
      </c>
      <c r="AN127" s="1" t="s">
        <v>290</v>
      </c>
      <c r="AO127" s="1" t="s">
        <v>290</v>
      </c>
      <c r="AP127" s="1" t="s">
        <v>290</v>
      </c>
      <c r="AQ127" s="1" t="s">
        <v>290</v>
      </c>
      <c r="AR127" s="1" t="s">
        <v>290</v>
      </c>
      <c r="AS127" s="40">
        <v>7.8</v>
      </c>
      <c r="AT127" s="40">
        <v>8.1</v>
      </c>
      <c r="AU127" s="40">
        <v>3.6</v>
      </c>
      <c r="AV127" s="40">
        <v>72.7</v>
      </c>
      <c r="AW127" s="40">
        <v>1.28</v>
      </c>
      <c r="AX127" s="40">
        <v>59.5</v>
      </c>
      <c r="AY127" s="40">
        <v>10.08</v>
      </c>
      <c r="AZ127" s="70" t="s">
        <v>480</v>
      </c>
      <c r="BA127" s="71" t="s">
        <v>450</v>
      </c>
      <c r="BB127" s="72">
        <v>3.99</v>
      </c>
      <c r="BC127" s="73">
        <v>90</v>
      </c>
      <c r="BD127" s="72">
        <v>9</v>
      </c>
      <c r="BE127" s="73">
        <v>38</v>
      </c>
      <c r="BF127" s="73">
        <v>2956</v>
      </c>
      <c r="BG127" s="73">
        <v>553</v>
      </c>
      <c r="BH127" s="73">
        <v>151</v>
      </c>
      <c r="BI127" s="73">
        <v>22</v>
      </c>
      <c r="BJ127" s="73">
        <v>22</v>
      </c>
      <c r="BK127" s="73" t="s">
        <v>290</v>
      </c>
      <c r="BL127" s="73" t="s">
        <v>290</v>
      </c>
      <c r="BM127" s="73" t="s">
        <v>290</v>
      </c>
      <c r="BN127" s="73" t="s">
        <v>290</v>
      </c>
      <c r="BO127" s="73" t="s">
        <v>290</v>
      </c>
      <c r="BP127" s="73" t="s">
        <v>290</v>
      </c>
      <c r="BQ127" s="70" t="s">
        <v>290</v>
      </c>
      <c r="BR127" s="70" t="s">
        <v>290</v>
      </c>
      <c r="BS127" s="70" t="s">
        <v>290</v>
      </c>
      <c r="BT127" s="70" t="s">
        <v>290</v>
      </c>
      <c r="BU127" s="70" t="s">
        <v>290</v>
      </c>
      <c r="BV127" s="70" t="s">
        <v>290</v>
      </c>
      <c r="BW127" s="70" t="s">
        <v>290</v>
      </c>
      <c r="BX127" s="70" t="s">
        <v>290</v>
      </c>
    </row>
    <row r="128" spans="1:76" ht="15.75" x14ac:dyDescent="0.25">
      <c r="A128" s="15" t="s">
        <v>295</v>
      </c>
      <c r="B128" s="15">
        <v>2019</v>
      </c>
      <c r="C128" s="15" t="s">
        <v>629</v>
      </c>
      <c r="D128" s="6">
        <v>18</v>
      </c>
      <c r="E128" s="4">
        <v>9</v>
      </c>
      <c r="F128" s="6" t="s">
        <v>187</v>
      </c>
      <c r="G128" s="6">
        <v>3</v>
      </c>
      <c r="H128" s="1">
        <v>2</v>
      </c>
      <c r="I128" s="5">
        <v>1</v>
      </c>
      <c r="J128" s="39" t="s">
        <v>13</v>
      </c>
      <c r="K128" s="6">
        <v>32103</v>
      </c>
      <c r="L128" s="6" t="s">
        <v>13</v>
      </c>
      <c r="M128" s="6" t="s">
        <v>409</v>
      </c>
      <c r="N128" s="6" t="s">
        <v>22</v>
      </c>
      <c r="O128" s="9">
        <v>43626</v>
      </c>
      <c r="P128" s="19">
        <v>43757</v>
      </c>
      <c r="Q128" s="6">
        <v>64</v>
      </c>
      <c r="R128" s="9">
        <v>43684</v>
      </c>
      <c r="S128" s="9">
        <v>43686</v>
      </c>
      <c r="T128" s="6">
        <v>58</v>
      </c>
      <c r="U128" s="6">
        <v>60</v>
      </c>
      <c r="V128" s="6">
        <v>280</v>
      </c>
      <c r="W128" s="6">
        <v>122</v>
      </c>
      <c r="X128" s="17">
        <v>23.315999999999999</v>
      </c>
      <c r="Y128" s="17">
        <v>22.422000000000001</v>
      </c>
      <c r="Z128" s="17">
        <v>1.8366666666666667</v>
      </c>
      <c r="AA128" s="17">
        <v>1.9166666666666665</v>
      </c>
      <c r="AB128" s="17">
        <v>97.736666666666665</v>
      </c>
      <c r="AC128" s="17">
        <v>111.5</v>
      </c>
      <c r="AD128" s="17">
        <v>106.83</v>
      </c>
      <c r="AE128" s="1">
        <v>9.2895641599999994</v>
      </c>
      <c r="AF128" s="1">
        <v>25.5</v>
      </c>
      <c r="AG128" s="1">
        <v>60.5</v>
      </c>
      <c r="AH128" s="1">
        <v>8</v>
      </c>
      <c r="AI128" s="1">
        <v>31</v>
      </c>
      <c r="AJ128" s="1">
        <v>161.21692106004124</v>
      </c>
      <c r="AK128" s="1" t="str">
        <f t="shared" si="1"/>
        <v>UIUC201918009</v>
      </c>
      <c r="AL128" s="1" t="s">
        <v>290</v>
      </c>
      <c r="AM128" s="1" t="s">
        <v>290</v>
      </c>
      <c r="AN128" s="1" t="s">
        <v>290</v>
      </c>
      <c r="AO128" s="1" t="s">
        <v>290</v>
      </c>
      <c r="AP128" s="1" t="s">
        <v>290</v>
      </c>
      <c r="AQ128" s="1" t="s">
        <v>290</v>
      </c>
      <c r="AR128" s="1" t="s">
        <v>290</v>
      </c>
      <c r="AS128" s="40">
        <v>7.9</v>
      </c>
      <c r="AT128" s="40">
        <v>10.1</v>
      </c>
      <c r="AU128" s="40">
        <v>4.0999999999999996</v>
      </c>
      <c r="AV128" s="40">
        <v>70.3</v>
      </c>
      <c r="AW128" s="40">
        <v>1.2809999999999999</v>
      </c>
      <c r="AX128" s="40">
        <v>60.6</v>
      </c>
      <c r="AY128" s="40">
        <v>9.8800000000000008</v>
      </c>
      <c r="AZ128" s="70" t="s">
        <v>517</v>
      </c>
      <c r="BA128" s="71" t="s">
        <v>463</v>
      </c>
      <c r="BB128" s="72">
        <v>3.62</v>
      </c>
      <c r="BC128" s="73">
        <v>86</v>
      </c>
      <c r="BD128" s="72">
        <v>7</v>
      </c>
      <c r="BE128" s="73">
        <v>37</v>
      </c>
      <c r="BF128" s="73">
        <v>3476</v>
      </c>
      <c r="BG128" s="73">
        <v>712</v>
      </c>
      <c r="BH128" s="73">
        <v>136</v>
      </c>
      <c r="BI128" s="73">
        <v>17</v>
      </c>
      <c r="BJ128" s="73">
        <v>24</v>
      </c>
      <c r="BK128" s="73" t="s">
        <v>290</v>
      </c>
      <c r="BL128" s="73" t="s">
        <v>290</v>
      </c>
      <c r="BM128" s="73" t="s">
        <v>290</v>
      </c>
      <c r="BN128" s="73" t="s">
        <v>290</v>
      </c>
      <c r="BO128" s="73" t="s">
        <v>290</v>
      </c>
      <c r="BP128" s="73" t="s">
        <v>290</v>
      </c>
      <c r="BQ128" s="70" t="s">
        <v>290</v>
      </c>
      <c r="BR128" s="70" t="s">
        <v>290</v>
      </c>
      <c r="BS128" s="70" t="s">
        <v>290</v>
      </c>
      <c r="BT128" s="70" t="s">
        <v>290</v>
      </c>
      <c r="BU128" s="70" t="s">
        <v>290</v>
      </c>
      <c r="BV128" s="70" t="s">
        <v>290</v>
      </c>
      <c r="BW128" s="70" t="s">
        <v>290</v>
      </c>
      <c r="BX128" s="70" t="s">
        <v>290</v>
      </c>
    </row>
    <row r="129" spans="1:76" ht="15.75" x14ac:dyDescent="0.25">
      <c r="A129" s="15" t="s">
        <v>295</v>
      </c>
      <c r="B129" s="15">
        <v>2019</v>
      </c>
      <c r="C129" s="15" t="s">
        <v>629</v>
      </c>
      <c r="D129" s="6">
        <v>24</v>
      </c>
      <c r="E129" s="4">
        <v>5</v>
      </c>
      <c r="F129" s="6" t="s">
        <v>241</v>
      </c>
      <c r="G129" s="6">
        <v>4</v>
      </c>
      <c r="H129" s="1">
        <v>2</v>
      </c>
      <c r="I129" s="5">
        <v>1</v>
      </c>
      <c r="J129" s="39" t="s">
        <v>13</v>
      </c>
      <c r="K129" s="6">
        <v>42103</v>
      </c>
      <c r="L129" s="6" t="s">
        <v>13</v>
      </c>
      <c r="M129" s="6" t="s">
        <v>409</v>
      </c>
      <c r="N129" s="6" t="s">
        <v>22</v>
      </c>
      <c r="O129" s="9">
        <v>43626</v>
      </c>
      <c r="P129" s="19">
        <v>43757</v>
      </c>
      <c r="Q129" s="6">
        <v>46</v>
      </c>
      <c r="R129" s="9">
        <v>43683</v>
      </c>
      <c r="S129" s="9">
        <v>43684</v>
      </c>
      <c r="T129" s="6">
        <v>57</v>
      </c>
      <c r="U129" s="6">
        <v>58</v>
      </c>
      <c r="V129" s="6">
        <v>251</v>
      </c>
      <c r="W129" s="6">
        <v>113</v>
      </c>
      <c r="X129" s="17">
        <v>24.517999999999997</v>
      </c>
      <c r="Y129" s="17">
        <v>22.54</v>
      </c>
      <c r="Z129" s="17">
        <v>1.83</v>
      </c>
      <c r="AA129" s="17">
        <v>1.9</v>
      </c>
      <c r="AB129" s="17">
        <v>91.036666666666662</v>
      </c>
      <c r="AC129" s="17">
        <v>108.67</v>
      </c>
      <c r="AD129" s="17">
        <v>105.33</v>
      </c>
      <c r="AE129" s="1">
        <v>7.5704504800000008</v>
      </c>
      <c r="AF129" s="1">
        <v>25.8</v>
      </c>
      <c r="AG129" s="1">
        <v>60</v>
      </c>
      <c r="AH129" s="1">
        <v>7.4</v>
      </c>
      <c r="AI129" s="1">
        <v>24</v>
      </c>
      <c r="AJ129" s="1">
        <v>130.85328793972377</v>
      </c>
      <c r="AK129" s="1" t="str">
        <f t="shared" si="1"/>
        <v>UIUC201924005</v>
      </c>
      <c r="AL129" s="1" t="s">
        <v>290</v>
      </c>
      <c r="AM129" s="1" t="s">
        <v>290</v>
      </c>
      <c r="AN129" s="1" t="s">
        <v>290</v>
      </c>
      <c r="AO129" s="1" t="s">
        <v>290</v>
      </c>
      <c r="AP129" s="1" t="s">
        <v>290</v>
      </c>
      <c r="AQ129" s="1" t="s">
        <v>290</v>
      </c>
      <c r="AR129" s="1" t="s">
        <v>290</v>
      </c>
      <c r="AS129" s="40">
        <v>8.1999999999999993</v>
      </c>
      <c r="AT129" s="40">
        <v>8.1</v>
      </c>
      <c r="AU129" s="40">
        <v>4.3</v>
      </c>
      <c r="AV129" s="40">
        <v>71.099999999999994</v>
      </c>
      <c r="AW129" s="40">
        <v>1.145</v>
      </c>
      <c r="AX129" s="40">
        <v>51.5</v>
      </c>
      <c r="AY129" s="40">
        <v>9.66</v>
      </c>
      <c r="AZ129" s="70" t="s">
        <v>545</v>
      </c>
      <c r="BA129" s="71" t="s">
        <v>516</v>
      </c>
      <c r="BB129" s="72">
        <v>4.47</v>
      </c>
      <c r="BC129" s="73">
        <v>95</v>
      </c>
      <c r="BD129" s="72">
        <v>8</v>
      </c>
      <c r="BE129" s="73">
        <v>54</v>
      </c>
      <c r="BF129" s="73">
        <v>5360</v>
      </c>
      <c r="BG129" s="73">
        <v>1230</v>
      </c>
      <c r="BH129" s="73">
        <v>181</v>
      </c>
      <c r="BI129" s="73">
        <v>21</v>
      </c>
      <c r="BJ129" s="73">
        <v>39</v>
      </c>
      <c r="BK129" s="73" t="s">
        <v>290</v>
      </c>
      <c r="BL129" s="73" t="s">
        <v>290</v>
      </c>
      <c r="BM129" s="73" t="s">
        <v>290</v>
      </c>
      <c r="BN129" s="73" t="s">
        <v>290</v>
      </c>
      <c r="BO129" s="73" t="s">
        <v>290</v>
      </c>
      <c r="BP129" s="73" t="s">
        <v>290</v>
      </c>
      <c r="BQ129" s="70" t="s">
        <v>290</v>
      </c>
      <c r="BR129" s="70" t="s">
        <v>290</v>
      </c>
      <c r="BS129" s="70" t="s">
        <v>290</v>
      </c>
      <c r="BT129" s="70" t="s">
        <v>290</v>
      </c>
      <c r="BU129" s="70" t="s">
        <v>290</v>
      </c>
      <c r="BV129" s="70" t="s">
        <v>290</v>
      </c>
      <c r="BW129" s="70" t="s">
        <v>290</v>
      </c>
      <c r="BX129" s="70" t="s">
        <v>290</v>
      </c>
    </row>
    <row r="130" spans="1:76" ht="15.75" x14ac:dyDescent="0.25">
      <c r="A130" s="15" t="s">
        <v>295</v>
      </c>
      <c r="B130" s="15">
        <v>2019</v>
      </c>
      <c r="C130" s="15" t="s">
        <v>629</v>
      </c>
      <c r="D130" s="6">
        <v>5</v>
      </c>
      <c r="E130" s="4">
        <v>33</v>
      </c>
      <c r="F130" s="6" t="s">
        <v>97</v>
      </c>
      <c r="G130" s="6">
        <v>1</v>
      </c>
      <c r="H130" s="1">
        <v>3</v>
      </c>
      <c r="I130" s="7">
        <v>1</v>
      </c>
      <c r="J130" s="39" t="s">
        <v>13</v>
      </c>
      <c r="K130" s="6">
        <v>13103</v>
      </c>
      <c r="L130" s="6" t="s">
        <v>13</v>
      </c>
      <c r="M130" s="6" t="s">
        <v>409</v>
      </c>
      <c r="N130" s="6" t="s">
        <v>22</v>
      </c>
      <c r="O130" s="9">
        <v>43626</v>
      </c>
      <c r="P130" s="19">
        <v>43757</v>
      </c>
      <c r="Q130" s="6">
        <v>65</v>
      </c>
      <c r="R130" s="9">
        <v>43684</v>
      </c>
      <c r="S130" s="9">
        <v>43685</v>
      </c>
      <c r="T130" s="6">
        <v>58</v>
      </c>
      <c r="U130" s="6">
        <v>59</v>
      </c>
      <c r="V130" s="6">
        <v>293</v>
      </c>
      <c r="W130" s="6">
        <v>148</v>
      </c>
      <c r="X130" s="17">
        <v>26.04</v>
      </c>
      <c r="Y130" s="17">
        <v>24.639999999999997</v>
      </c>
      <c r="Z130" s="17">
        <v>1.8633333333333333</v>
      </c>
      <c r="AA130" s="17">
        <v>1.93</v>
      </c>
      <c r="AB130" s="17">
        <v>104.92</v>
      </c>
      <c r="AC130" s="17">
        <v>116</v>
      </c>
      <c r="AD130" s="17">
        <v>107.83</v>
      </c>
      <c r="AE130" s="1">
        <v>11.96575696</v>
      </c>
      <c r="AF130" s="1">
        <v>28.5</v>
      </c>
      <c r="AG130" s="1">
        <v>58.5</v>
      </c>
      <c r="AH130" s="1">
        <v>7.6</v>
      </c>
      <c r="AI130" s="1">
        <v>188</v>
      </c>
      <c r="AJ130" s="1">
        <v>199.29905096202413</v>
      </c>
      <c r="AK130" s="1" t="str">
        <f t="shared" si="1"/>
        <v>UIUC20195033</v>
      </c>
      <c r="AL130" s="1" t="s">
        <v>290</v>
      </c>
      <c r="AM130" s="1" t="s">
        <v>290</v>
      </c>
      <c r="AN130" s="1" t="s">
        <v>290</v>
      </c>
      <c r="AO130" s="1" t="s">
        <v>290</v>
      </c>
      <c r="AP130" s="1" t="s">
        <v>290</v>
      </c>
      <c r="AQ130" s="1" t="s">
        <v>290</v>
      </c>
      <c r="AR130" s="1" t="s">
        <v>290</v>
      </c>
      <c r="AS130" s="40">
        <v>8.1999999999999993</v>
      </c>
      <c r="AT130" s="40">
        <v>8.3000000000000007</v>
      </c>
      <c r="AU130" s="40">
        <v>3.3</v>
      </c>
      <c r="AV130" s="40">
        <v>72.8</v>
      </c>
      <c r="AW130" s="40">
        <v>1.2490000000000001</v>
      </c>
      <c r="AX130" s="40">
        <v>58.2</v>
      </c>
      <c r="AY130" s="40">
        <v>9.98</v>
      </c>
      <c r="AZ130" s="70" t="s">
        <v>469</v>
      </c>
      <c r="BA130" s="71" t="s">
        <v>447</v>
      </c>
      <c r="BB130" s="72">
        <v>3.98</v>
      </c>
      <c r="BC130" s="73">
        <v>90</v>
      </c>
      <c r="BD130" s="72">
        <v>9</v>
      </c>
      <c r="BE130" s="73">
        <v>35</v>
      </c>
      <c r="BF130" s="73">
        <v>3098</v>
      </c>
      <c r="BG130" s="73">
        <v>598</v>
      </c>
      <c r="BH130" s="73">
        <v>177</v>
      </c>
      <c r="BI130" s="73">
        <v>24</v>
      </c>
      <c r="BJ130" s="73">
        <v>18</v>
      </c>
      <c r="BK130" s="73" t="s">
        <v>290</v>
      </c>
      <c r="BL130" s="73" t="s">
        <v>290</v>
      </c>
      <c r="BM130" s="73" t="s">
        <v>290</v>
      </c>
      <c r="BN130" s="73" t="s">
        <v>290</v>
      </c>
      <c r="BO130" s="73" t="s">
        <v>290</v>
      </c>
      <c r="BP130" s="73" t="s">
        <v>290</v>
      </c>
      <c r="BQ130" s="70" t="s">
        <v>290</v>
      </c>
      <c r="BR130" s="70" t="s">
        <v>290</v>
      </c>
      <c r="BS130" s="70" t="s">
        <v>290</v>
      </c>
      <c r="BT130" s="70" t="s">
        <v>290</v>
      </c>
      <c r="BU130" s="70" t="s">
        <v>290</v>
      </c>
      <c r="BV130" s="70" t="s">
        <v>290</v>
      </c>
      <c r="BW130" s="70" t="s">
        <v>290</v>
      </c>
      <c r="BX130" s="70" t="s">
        <v>290</v>
      </c>
    </row>
    <row r="131" spans="1:76" ht="15.75" x14ac:dyDescent="0.25">
      <c r="A131" s="15" t="s">
        <v>295</v>
      </c>
      <c r="B131" s="15">
        <v>2019</v>
      </c>
      <c r="C131" s="15" t="s">
        <v>629</v>
      </c>
      <c r="D131" s="6">
        <v>9</v>
      </c>
      <c r="E131" s="4">
        <v>13</v>
      </c>
      <c r="F131" s="6" t="s">
        <v>151</v>
      </c>
      <c r="G131" s="6">
        <v>2</v>
      </c>
      <c r="H131" s="1">
        <v>3</v>
      </c>
      <c r="I131" s="3">
        <v>1</v>
      </c>
      <c r="J131" s="39" t="s">
        <v>13</v>
      </c>
      <c r="K131" s="6">
        <v>23103</v>
      </c>
      <c r="L131" s="6" t="s">
        <v>13</v>
      </c>
      <c r="M131" s="6" t="s">
        <v>409</v>
      </c>
      <c r="N131" s="6" t="s">
        <v>22</v>
      </c>
      <c r="O131" s="9">
        <v>43626</v>
      </c>
      <c r="P131" s="19">
        <v>43757</v>
      </c>
      <c r="Q131" s="6">
        <v>63</v>
      </c>
      <c r="R131" s="9">
        <v>43685</v>
      </c>
      <c r="S131" s="9">
        <v>43686</v>
      </c>
      <c r="T131" s="6">
        <v>59</v>
      </c>
      <c r="U131" s="6">
        <v>60</v>
      </c>
      <c r="V131" s="6">
        <v>276</v>
      </c>
      <c r="W131" s="6">
        <v>135</v>
      </c>
      <c r="X131" s="17">
        <v>24.339999999999996</v>
      </c>
      <c r="Y131" s="17">
        <v>22.7</v>
      </c>
      <c r="Z131" s="17">
        <v>1.8133333333333332</v>
      </c>
      <c r="AA131" s="17">
        <v>1.9233333333333333</v>
      </c>
      <c r="AB131" s="17">
        <v>103.77</v>
      </c>
      <c r="AC131" s="17">
        <v>119.5</v>
      </c>
      <c r="AD131" s="17">
        <v>114.67</v>
      </c>
      <c r="AE131" s="1">
        <v>11.235473839999999</v>
      </c>
      <c r="AF131" s="1">
        <v>28.3</v>
      </c>
      <c r="AG131" s="1">
        <v>57.5</v>
      </c>
      <c r="AH131" s="1">
        <v>7.9</v>
      </c>
      <c r="AI131" s="1">
        <v>57</v>
      </c>
      <c r="AJ131" s="1">
        <v>187.65907007322431</v>
      </c>
      <c r="AK131" s="1" t="str">
        <f t="shared" ref="AK131:AK194" si="2">C131&amp;F131</f>
        <v>UIUC20199013</v>
      </c>
      <c r="AL131" s="1" t="s">
        <v>290</v>
      </c>
      <c r="AM131" s="1" t="s">
        <v>290</v>
      </c>
      <c r="AN131" s="1" t="s">
        <v>290</v>
      </c>
      <c r="AO131" s="1" t="s">
        <v>290</v>
      </c>
      <c r="AP131" s="1" t="s">
        <v>290</v>
      </c>
      <c r="AQ131" s="1" t="s">
        <v>290</v>
      </c>
      <c r="AR131" s="1" t="s">
        <v>290</v>
      </c>
      <c r="AS131" s="40">
        <v>8</v>
      </c>
      <c r="AT131" s="40">
        <v>7.9</v>
      </c>
      <c r="AU131" s="40">
        <v>3.2</v>
      </c>
      <c r="AV131" s="40">
        <v>73.2</v>
      </c>
      <c r="AW131" s="40">
        <v>1.2629999999999999</v>
      </c>
      <c r="AX131" s="40">
        <v>59.2</v>
      </c>
      <c r="AY131" s="40">
        <v>10.01</v>
      </c>
      <c r="AZ131" s="70" t="s">
        <v>483</v>
      </c>
      <c r="BA131" s="71" t="s">
        <v>447</v>
      </c>
      <c r="BB131" s="72">
        <v>3.87</v>
      </c>
      <c r="BC131" s="73">
        <v>89</v>
      </c>
      <c r="BD131" s="72">
        <v>8</v>
      </c>
      <c r="BE131" s="73">
        <v>47</v>
      </c>
      <c r="BF131" s="73">
        <v>3108</v>
      </c>
      <c r="BG131" s="73">
        <v>631</v>
      </c>
      <c r="BH131" s="73">
        <v>173</v>
      </c>
      <c r="BI131" s="73">
        <v>23</v>
      </c>
      <c r="BJ131" s="73">
        <v>32</v>
      </c>
      <c r="BK131" s="73" t="s">
        <v>290</v>
      </c>
      <c r="BL131" s="73" t="s">
        <v>290</v>
      </c>
      <c r="BM131" s="73" t="s">
        <v>290</v>
      </c>
      <c r="BN131" s="73" t="s">
        <v>290</v>
      </c>
      <c r="BO131" s="73" t="s">
        <v>290</v>
      </c>
      <c r="BP131" s="73" t="s">
        <v>290</v>
      </c>
      <c r="BQ131" s="70" t="s">
        <v>290</v>
      </c>
      <c r="BR131" s="70" t="s">
        <v>290</v>
      </c>
      <c r="BS131" s="70" t="s">
        <v>290</v>
      </c>
      <c r="BT131" s="70" t="s">
        <v>290</v>
      </c>
      <c r="BU131" s="70" t="s">
        <v>290</v>
      </c>
      <c r="BV131" s="70" t="s">
        <v>290</v>
      </c>
      <c r="BW131" s="70" t="s">
        <v>290</v>
      </c>
      <c r="BX131" s="70" t="s">
        <v>290</v>
      </c>
    </row>
    <row r="132" spans="1:76" ht="15.75" x14ac:dyDescent="0.25">
      <c r="A132" s="15" t="s">
        <v>295</v>
      </c>
      <c r="B132" s="15">
        <v>2019</v>
      </c>
      <c r="C132" s="15" t="s">
        <v>629</v>
      </c>
      <c r="D132" s="6">
        <v>13</v>
      </c>
      <c r="E132" s="4">
        <v>25</v>
      </c>
      <c r="F132" s="6" t="s">
        <v>205</v>
      </c>
      <c r="G132" s="6">
        <v>3</v>
      </c>
      <c r="H132" s="1">
        <v>3</v>
      </c>
      <c r="I132" s="5">
        <v>1</v>
      </c>
      <c r="J132" s="39" t="s">
        <v>13</v>
      </c>
      <c r="K132" s="6">
        <v>33103</v>
      </c>
      <c r="L132" s="6" t="s">
        <v>13</v>
      </c>
      <c r="M132" s="6" t="s">
        <v>409</v>
      </c>
      <c r="N132" s="6" t="s">
        <v>22</v>
      </c>
      <c r="O132" s="9">
        <v>43626</v>
      </c>
      <c r="P132" s="19">
        <v>43757</v>
      </c>
      <c r="Q132" s="6">
        <v>75</v>
      </c>
      <c r="R132" s="9">
        <v>43684</v>
      </c>
      <c r="S132" s="9">
        <v>43685</v>
      </c>
      <c r="T132" s="6">
        <v>58</v>
      </c>
      <c r="U132" s="6">
        <v>59</v>
      </c>
      <c r="V132" s="6">
        <v>287</v>
      </c>
      <c r="W132" s="6">
        <v>132</v>
      </c>
      <c r="X132" s="17">
        <v>24.492000000000001</v>
      </c>
      <c r="Y132" s="17">
        <v>22.494</v>
      </c>
      <c r="Z132" s="17">
        <v>1.8966666666666665</v>
      </c>
      <c r="AA132" s="17">
        <v>1.9366666666666665</v>
      </c>
      <c r="AB132" s="17">
        <v>102.17333333333333</v>
      </c>
      <c r="AC132" s="17">
        <v>118.5</v>
      </c>
      <c r="AD132" s="17">
        <v>109.17</v>
      </c>
      <c r="AE132" s="1">
        <v>13.049841839999999</v>
      </c>
      <c r="AF132" s="1">
        <v>29</v>
      </c>
      <c r="AG132" s="1">
        <v>60.2</v>
      </c>
      <c r="AH132" s="1">
        <v>7.2</v>
      </c>
      <c r="AI132" s="1">
        <v>132</v>
      </c>
      <c r="AJ132" s="1">
        <v>215.83536607442483</v>
      </c>
      <c r="AK132" s="1" t="str">
        <f t="shared" si="2"/>
        <v>UIUC201913025</v>
      </c>
      <c r="AL132" s="1" t="s">
        <v>290</v>
      </c>
      <c r="AM132" s="1" t="s">
        <v>290</v>
      </c>
      <c r="AN132" s="1" t="s">
        <v>290</v>
      </c>
      <c r="AO132" s="1" t="s">
        <v>290</v>
      </c>
      <c r="AP132" s="1" t="s">
        <v>290</v>
      </c>
      <c r="AQ132" s="1" t="s">
        <v>290</v>
      </c>
      <c r="AR132" s="1" t="s">
        <v>290</v>
      </c>
      <c r="AS132" s="40">
        <v>7.8</v>
      </c>
      <c r="AT132" s="40">
        <v>9.1999999999999993</v>
      </c>
      <c r="AU132" s="40">
        <v>4.8</v>
      </c>
      <c r="AV132" s="40">
        <v>69.599999999999994</v>
      </c>
      <c r="AW132" s="40">
        <v>1.147</v>
      </c>
      <c r="AX132" s="40">
        <v>53.6</v>
      </c>
      <c r="AY132" s="40">
        <v>9.56</v>
      </c>
      <c r="AZ132" s="70" t="s">
        <v>501</v>
      </c>
      <c r="BA132" s="71" t="s">
        <v>450</v>
      </c>
      <c r="BB132" s="72">
        <v>2.97</v>
      </c>
      <c r="BC132" s="73">
        <v>79</v>
      </c>
      <c r="BD132" s="72">
        <v>8</v>
      </c>
      <c r="BE132" s="73">
        <v>22</v>
      </c>
      <c r="BF132" s="73">
        <v>3124</v>
      </c>
      <c r="BG132" s="73">
        <v>672</v>
      </c>
      <c r="BH132" s="73">
        <v>157</v>
      </c>
      <c r="BI132" s="73">
        <v>21</v>
      </c>
      <c r="BJ132" s="73">
        <v>3</v>
      </c>
      <c r="BK132" s="73" t="s">
        <v>290</v>
      </c>
      <c r="BL132" s="73" t="s">
        <v>290</v>
      </c>
      <c r="BM132" s="73" t="s">
        <v>290</v>
      </c>
      <c r="BN132" s="73" t="s">
        <v>290</v>
      </c>
      <c r="BO132" s="73" t="s">
        <v>290</v>
      </c>
      <c r="BP132" s="73" t="s">
        <v>290</v>
      </c>
      <c r="BQ132" s="70" t="s">
        <v>290</v>
      </c>
      <c r="BR132" s="70" t="s">
        <v>290</v>
      </c>
      <c r="BS132" s="70" t="s">
        <v>290</v>
      </c>
      <c r="BT132" s="70" t="s">
        <v>290</v>
      </c>
      <c r="BU132" s="70" t="s">
        <v>290</v>
      </c>
      <c r="BV132" s="70" t="s">
        <v>290</v>
      </c>
      <c r="BW132" s="70" t="s">
        <v>290</v>
      </c>
      <c r="BX132" s="70" t="s">
        <v>290</v>
      </c>
    </row>
    <row r="133" spans="1:76" ht="15.75" x14ac:dyDescent="0.25">
      <c r="A133" s="15" t="s">
        <v>295</v>
      </c>
      <c r="B133" s="15">
        <v>2019</v>
      </c>
      <c r="C133" s="15" t="s">
        <v>629</v>
      </c>
      <c r="D133" s="6">
        <v>19</v>
      </c>
      <c r="E133" s="4">
        <v>9</v>
      </c>
      <c r="F133" s="6" t="s">
        <v>259</v>
      </c>
      <c r="G133" s="6">
        <v>4</v>
      </c>
      <c r="H133" s="1">
        <v>3</v>
      </c>
      <c r="I133" s="5">
        <v>1</v>
      </c>
      <c r="J133" s="39" t="s">
        <v>13</v>
      </c>
      <c r="K133" s="6">
        <v>43103</v>
      </c>
      <c r="L133" s="6" t="s">
        <v>13</v>
      </c>
      <c r="M133" s="6" t="s">
        <v>409</v>
      </c>
      <c r="N133" s="6" t="s">
        <v>22</v>
      </c>
      <c r="O133" s="9">
        <v>43626</v>
      </c>
      <c r="P133" s="19">
        <v>43757</v>
      </c>
      <c r="Q133" s="6">
        <v>62</v>
      </c>
      <c r="R133" s="9">
        <v>43682</v>
      </c>
      <c r="S133" s="9">
        <v>43684</v>
      </c>
      <c r="T133" s="6">
        <v>56</v>
      </c>
      <c r="U133" s="6">
        <v>58</v>
      </c>
      <c r="V133" s="6">
        <v>285</v>
      </c>
      <c r="W133" s="6">
        <v>125</v>
      </c>
      <c r="X133" s="17">
        <v>24.116</v>
      </c>
      <c r="Y133" s="17">
        <v>23.352</v>
      </c>
      <c r="Z133" s="17">
        <v>1.8633333333333333</v>
      </c>
      <c r="AA133" s="17">
        <v>1.94</v>
      </c>
      <c r="AB133" s="17">
        <v>108.59666666666666</v>
      </c>
      <c r="AC133" s="17">
        <v>109.83</v>
      </c>
      <c r="AD133" s="17">
        <v>105.83</v>
      </c>
      <c r="AE133" s="1">
        <v>10.591373200000001</v>
      </c>
      <c r="AF133" s="1">
        <v>25.2</v>
      </c>
      <c r="AG133" s="1">
        <v>58.3</v>
      </c>
      <c r="AH133" s="1">
        <v>8</v>
      </c>
      <c r="AI133" s="1">
        <v>30</v>
      </c>
      <c r="AJ133" s="1">
        <v>184.54950318860557</v>
      </c>
      <c r="AK133" s="1" t="str">
        <f t="shared" si="2"/>
        <v>UIUC201919009</v>
      </c>
      <c r="AL133" s="1" t="s">
        <v>290</v>
      </c>
      <c r="AM133" s="1" t="s">
        <v>290</v>
      </c>
      <c r="AN133" s="1" t="s">
        <v>290</v>
      </c>
      <c r="AO133" s="1" t="s">
        <v>290</v>
      </c>
      <c r="AP133" s="1" t="s">
        <v>290</v>
      </c>
      <c r="AQ133" s="1" t="s">
        <v>290</v>
      </c>
      <c r="AR133" s="1" t="s">
        <v>290</v>
      </c>
      <c r="AS133" s="40">
        <v>8</v>
      </c>
      <c r="AT133" s="40">
        <v>9.4</v>
      </c>
      <c r="AU133" s="40">
        <v>3.8</v>
      </c>
      <c r="AV133" s="40">
        <v>71.400000000000006</v>
      </c>
      <c r="AW133" s="40">
        <v>1.286</v>
      </c>
      <c r="AX133" s="40">
        <v>59.9</v>
      </c>
      <c r="AY133" s="40">
        <v>9.98</v>
      </c>
      <c r="AZ133" s="70" t="s">
        <v>290</v>
      </c>
      <c r="BA133" s="70" t="s">
        <v>290</v>
      </c>
      <c r="BB133" s="70" t="s">
        <v>290</v>
      </c>
      <c r="BC133" s="70" t="s">
        <v>290</v>
      </c>
      <c r="BD133" s="70" t="s">
        <v>290</v>
      </c>
      <c r="BE133" s="70" t="s">
        <v>290</v>
      </c>
      <c r="BF133" s="70" t="s">
        <v>290</v>
      </c>
      <c r="BG133" s="70" t="s">
        <v>290</v>
      </c>
      <c r="BH133" s="70" t="s">
        <v>290</v>
      </c>
      <c r="BI133" s="70" t="s">
        <v>290</v>
      </c>
      <c r="BJ133" s="70" t="s">
        <v>290</v>
      </c>
      <c r="BK133" s="73" t="s">
        <v>290</v>
      </c>
      <c r="BL133" s="73" t="s">
        <v>290</v>
      </c>
      <c r="BM133" s="73" t="s">
        <v>290</v>
      </c>
      <c r="BN133" s="73" t="s">
        <v>290</v>
      </c>
      <c r="BO133" s="73" t="s">
        <v>290</v>
      </c>
      <c r="BP133" s="73" t="s">
        <v>290</v>
      </c>
      <c r="BQ133" s="70" t="s">
        <v>290</v>
      </c>
      <c r="BR133" s="70" t="s">
        <v>290</v>
      </c>
      <c r="BS133" s="70" t="s">
        <v>290</v>
      </c>
      <c r="BT133" s="70" t="s">
        <v>290</v>
      </c>
      <c r="BU133" s="70" t="s">
        <v>290</v>
      </c>
      <c r="BV133" s="70" t="s">
        <v>290</v>
      </c>
      <c r="BW133" s="70" t="s">
        <v>290</v>
      </c>
      <c r="BX133" s="70" t="s">
        <v>290</v>
      </c>
    </row>
    <row r="134" spans="1:76" ht="15.75" x14ac:dyDescent="0.25">
      <c r="A134" s="15" t="s">
        <v>295</v>
      </c>
      <c r="B134" s="15">
        <v>2019</v>
      </c>
      <c r="C134" s="15" t="s">
        <v>629</v>
      </c>
      <c r="D134" s="6">
        <v>3</v>
      </c>
      <c r="E134" s="4">
        <v>13</v>
      </c>
      <c r="F134" s="6" t="s">
        <v>70</v>
      </c>
      <c r="G134" s="6">
        <v>1</v>
      </c>
      <c r="H134" s="1">
        <v>1</v>
      </c>
      <c r="I134" s="7">
        <v>2</v>
      </c>
      <c r="J134" s="39" t="s">
        <v>13</v>
      </c>
      <c r="K134" s="6">
        <v>11203</v>
      </c>
      <c r="L134" s="6" t="s">
        <v>13</v>
      </c>
      <c r="M134" s="6" t="s">
        <v>409</v>
      </c>
      <c r="N134" s="6" t="s">
        <v>22</v>
      </c>
      <c r="O134" s="9">
        <v>43626</v>
      </c>
      <c r="P134" s="19">
        <v>43757</v>
      </c>
      <c r="Q134" s="6">
        <v>63</v>
      </c>
      <c r="R134" s="9">
        <v>43683</v>
      </c>
      <c r="S134" s="9">
        <v>43684</v>
      </c>
      <c r="T134" s="6">
        <v>57</v>
      </c>
      <c r="U134" s="6">
        <v>58</v>
      </c>
      <c r="V134" s="6">
        <v>290</v>
      </c>
      <c r="W134" s="6">
        <v>148</v>
      </c>
      <c r="X134" s="17">
        <v>25.3</v>
      </c>
      <c r="Y134" s="17">
        <v>23.379999999999995</v>
      </c>
      <c r="Z134" s="17">
        <v>1.8933333333333333</v>
      </c>
      <c r="AA134" s="17">
        <v>1.9466666666666665</v>
      </c>
      <c r="AB134" s="17">
        <v>94.983333333333334</v>
      </c>
      <c r="AC134" s="17">
        <v>125</v>
      </c>
      <c r="AD134" s="17">
        <v>115.5</v>
      </c>
      <c r="AE134" s="1">
        <v>7.674776640000001</v>
      </c>
      <c r="AF134" s="1">
        <v>23.4</v>
      </c>
      <c r="AG134" s="1">
        <v>58.3</v>
      </c>
      <c r="AH134" s="1">
        <v>7.8</v>
      </c>
      <c r="AI134" s="1">
        <v>51</v>
      </c>
      <c r="AJ134" s="1">
        <v>136.94731629622598</v>
      </c>
      <c r="AK134" s="1" t="str">
        <f t="shared" si="2"/>
        <v>UIUC20193013</v>
      </c>
      <c r="AL134" s="1" t="s">
        <v>290</v>
      </c>
      <c r="AM134" s="1" t="s">
        <v>290</v>
      </c>
      <c r="AN134" s="1" t="s">
        <v>290</v>
      </c>
      <c r="AO134" s="1" t="s">
        <v>290</v>
      </c>
      <c r="AP134" s="1" t="s">
        <v>290</v>
      </c>
      <c r="AQ134" s="1" t="s">
        <v>290</v>
      </c>
      <c r="AR134" s="1" t="s">
        <v>290</v>
      </c>
      <c r="AS134" s="40">
        <v>8.3000000000000007</v>
      </c>
      <c r="AT134" s="40">
        <v>7.6</v>
      </c>
      <c r="AU134" s="40">
        <v>3.4</v>
      </c>
      <c r="AV134" s="40">
        <v>73</v>
      </c>
      <c r="AW134" s="40">
        <v>1.238</v>
      </c>
      <c r="AX134" s="40" t="s">
        <v>290</v>
      </c>
      <c r="AY134" s="40">
        <v>9.94</v>
      </c>
      <c r="AZ134" s="70" t="s">
        <v>290</v>
      </c>
      <c r="BA134" s="70" t="s">
        <v>290</v>
      </c>
      <c r="BB134" s="70" t="s">
        <v>290</v>
      </c>
      <c r="BC134" s="70" t="s">
        <v>290</v>
      </c>
      <c r="BD134" s="70" t="s">
        <v>290</v>
      </c>
      <c r="BE134" s="70" t="s">
        <v>290</v>
      </c>
      <c r="BF134" s="70" t="s">
        <v>290</v>
      </c>
      <c r="BG134" s="70" t="s">
        <v>290</v>
      </c>
      <c r="BH134" s="70" t="s">
        <v>290</v>
      </c>
      <c r="BI134" s="70" t="s">
        <v>290</v>
      </c>
      <c r="BJ134" s="70" t="s">
        <v>290</v>
      </c>
      <c r="BK134" s="73" t="s">
        <v>290</v>
      </c>
      <c r="BL134" s="73" t="s">
        <v>290</v>
      </c>
      <c r="BM134" s="73" t="s">
        <v>290</v>
      </c>
      <c r="BN134" s="73" t="s">
        <v>290</v>
      </c>
      <c r="BO134" s="73" t="s">
        <v>290</v>
      </c>
      <c r="BP134" s="73" t="s">
        <v>290</v>
      </c>
      <c r="BQ134" s="70" t="s">
        <v>290</v>
      </c>
      <c r="BR134" s="70" t="s">
        <v>290</v>
      </c>
      <c r="BS134" s="70" t="s">
        <v>290</v>
      </c>
      <c r="BT134" s="70" t="s">
        <v>290</v>
      </c>
      <c r="BU134" s="70" t="s">
        <v>290</v>
      </c>
      <c r="BV134" s="70" t="s">
        <v>290</v>
      </c>
      <c r="BW134" s="70" t="s">
        <v>290</v>
      </c>
      <c r="BX134" s="70" t="s">
        <v>290</v>
      </c>
    </row>
    <row r="135" spans="1:76" ht="15.75" x14ac:dyDescent="0.25">
      <c r="A135" s="15" t="s">
        <v>295</v>
      </c>
      <c r="B135" s="15">
        <v>2019</v>
      </c>
      <c r="C135" s="15" t="s">
        <v>629</v>
      </c>
      <c r="D135" s="6">
        <v>11</v>
      </c>
      <c r="E135" s="4">
        <v>17</v>
      </c>
      <c r="F135" s="6" t="s">
        <v>124</v>
      </c>
      <c r="G135" s="6">
        <v>2</v>
      </c>
      <c r="H135" s="1">
        <v>1</v>
      </c>
      <c r="I135" s="3">
        <v>2</v>
      </c>
      <c r="J135" s="39" t="s">
        <v>13</v>
      </c>
      <c r="K135" s="6">
        <v>21203</v>
      </c>
      <c r="L135" s="6" t="s">
        <v>13</v>
      </c>
      <c r="M135" s="6" t="s">
        <v>409</v>
      </c>
      <c r="N135" s="6" t="s">
        <v>22</v>
      </c>
      <c r="O135" s="9">
        <v>43626</v>
      </c>
      <c r="P135" s="19">
        <v>43757</v>
      </c>
      <c r="Q135" s="6">
        <v>62</v>
      </c>
      <c r="R135" s="9">
        <v>43681</v>
      </c>
      <c r="S135" s="9">
        <v>43682</v>
      </c>
      <c r="T135" s="6">
        <v>55</v>
      </c>
      <c r="U135" s="6">
        <v>56</v>
      </c>
      <c r="V135" s="6">
        <v>262</v>
      </c>
      <c r="W135" s="6">
        <v>129</v>
      </c>
      <c r="X135" s="17">
        <v>22.68</v>
      </c>
      <c r="Y135" s="17">
        <v>21.1</v>
      </c>
      <c r="Z135" s="17">
        <v>1.9333333333333333</v>
      </c>
      <c r="AA135" s="17">
        <v>1.97</v>
      </c>
      <c r="AB135" s="17">
        <v>104.90333333333334</v>
      </c>
      <c r="AC135" s="17">
        <v>84.83</v>
      </c>
      <c r="AD135" s="17">
        <v>80.5</v>
      </c>
      <c r="AE135" s="1">
        <v>6.6042995200000005</v>
      </c>
      <c r="AF135" s="1">
        <v>25.8</v>
      </c>
      <c r="AG135" s="1">
        <v>59</v>
      </c>
      <c r="AH135" s="1">
        <v>8.9</v>
      </c>
      <c r="AI135" s="1">
        <v>86</v>
      </c>
      <c r="AJ135" s="1">
        <v>114.15361727995077</v>
      </c>
      <c r="AK135" s="1" t="str">
        <f t="shared" si="2"/>
        <v>UIUC201911017</v>
      </c>
      <c r="AL135" s="1" t="s">
        <v>290</v>
      </c>
      <c r="AM135" s="1" t="s">
        <v>290</v>
      </c>
      <c r="AN135" s="1" t="s">
        <v>290</v>
      </c>
      <c r="AO135" s="1" t="s">
        <v>290</v>
      </c>
      <c r="AP135" s="1" t="s">
        <v>290</v>
      </c>
      <c r="AQ135" s="1" t="s">
        <v>290</v>
      </c>
      <c r="AR135" s="1" t="s">
        <v>290</v>
      </c>
      <c r="AS135" s="40">
        <v>8.1</v>
      </c>
      <c r="AT135" s="40">
        <v>7.9</v>
      </c>
      <c r="AU135" s="40">
        <v>3.2</v>
      </c>
      <c r="AV135" s="40">
        <v>73.2</v>
      </c>
      <c r="AW135" s="40">
        <v>1.2649999999999999</v>
      </c>
      <c r="AX135" s="40" t="s">
        <v>290</v>
      </c>
      <c r="AY135" s="40">
        <v>10.01</v>
      </c>
      <c r="AZ135" s="70" t="s">
        <v>290</v>
      </c>
      <c r="BA135" s="70" t="s">
        <v>290</v>
      </c>
      <c r="BB135" s="70" t="s">
        <v>290</v>
      </c>
      <c r="BC135" s="70" t="s">
        <v>290</v>
      </c>
      <c r="BD135" s="70" t="s">
        <v>290</v>
      </c>
      <c r="BE135" s="70" t="s">
        <v>290</v>
      </c>
      <c r="BF135" s="70" t="s">
        <v>290</v>
      </c>
      <c r="BG135" s="70" t="s">
        <v>290</v>
      </c>
      <c r="BH135" s="70" t="s">
        <v>290</v>
      </c>
      <c r="BI135" s="70" t="s">
        <v>290</v>
      </c>
      <c r="BJ135" s="70" t="s">
        <v>290</v>
      </c>
      <c r="BK135" s="73" t="s">
        <v>290</v>
      </c>
      <c r="BL135" s="73" t="s">
        <v>290</v>
      </c>
      <c r="BM135" s="73" t="s">
        <v>290</v>
      </c>
      <c r="BN135" s="73" t="s">
        <v>290</v>
      </c>
      <c r="BO135" s="73" t="s">
        <v>290</v>
      </c>
      <c r="BP135" s="73" t="s">
        <v>290</v>
      </c>
      <c r="BQ135" s="70" t="s">
        <v>290</v>
      </c>
      <c r="BR135" s="70" t="s">
        <v>290</v>
      </c>
      <c r="BS135" s="70" t="s">
        <v>290</v>
      </c>
      <c r="BT135" s="70" t="s">
        <v>290</v>
      </c>
      <c r="BU135" s="70" t="s">
        <v>290</v>
      </c>
      <c r="BV135" s="70" t="s">
        <v>290</v>
      </c>
      <c r="BW135" s="70" t="s">
        <v>290</v>
      </c>
      <c r="BX135" s="70" t="s">
        <v>290</v>
      </c>
    </row>
    <row r="136" spans="1:76" ht="15.75" x14ac:dyDescent="0.25">
      <c r="A136" s="15" t="s">
        <v>295</v>
      </c>
      <c r="B136" s="15">
        <v>2019</v>
      </c>
      <c r="C136" s="15" t="s">
        <v>629</v>
      </c>
      <c r="D136" s="6">
        <v>16</v>
      </c>
      <c r="E136" s="4">
        <v>17</v>
      </c>
      <c r="F136" s="6" t="s">
        <v>178</v>
      </c>
      <c r="G136" s="6">
        <v>3</v>
      </c>
      <c r="H136" s="1">
        <v>1</v>
      </c>
      <c r="I136" s="5">
        <v>2</v>
      </c>
      <c r="J136" s="39" t="s">
        <v>13</v>
      </c>
      <c r="K136" s="6">
        <v>31203</v>
      </c>
      <c r="L136" s="6" t="s">
        <v>13</v>
      </c>
      <c r="M136" s="6" t="s">
        <v>409</v>
      </c>
      <c r="N136" s="6" t="s">
        <v>22</v>
      </c>
      <c r="O136" s="9">
        <v>43626</v>
      </c>
      <c r="P136" s="19">
        <v>43757</v>
      </c>
      <c r="Q136" s="6">
        <v>68</v>
      </c>
      <c r="R136" s="9">
        <v>43683</v>
      </c>
      <c r="S136" s="9">
        <v>43684</v>
      </c>
      <c r="T136" s="6">
        <v>57</v>
      </c>
      <c r="U136" s="6">
        <v>58</v>
      </c>
      <c r="V136" s="6">
        <v>268</v>
      </c>
      <c r="W136" s="6">
        <v>130</v>
      </c>
      <c r="X136" s="17">
        <v>21.786000000000001</v>
      </c>
      <c r="Y136" s="17">
        <v>20.606000000000002</v>
      </c>
      <c r="Z136" s="17">
        <v>1.9</v>
      </c>
      <c r="AA136" s="17">
        <v>1.94</v>
      </c>
      <c r="AB136" s="17">
        <v>93.773333333333326</v>
      </c>
      <c r="AC136" s="17">
        <v>99.17</v>
      </c>
      <c r="AD136" s="17">
        <v>96</v>
      </c>
      <c r="AE136" s="1">
        <v>6.92181392</v>
      </c>
      <c r="AF136" s="1">
        <v>26.4</v>
      </c>
      <c r="AG136" s="1">
        <v>59.5</v>
      </c>
      <c r="AH136" s="1">
        <v>8.4</v>
      </c>
      <c r="AI136" s="1">
        <v>81</v>
      </c>
      <c r="AJ136" s="1">
        <v>118.6743182752795</v>
      </c>
      <c r="AK136" s="1" t="str">
        <f t="shared" si="2"/>
        <v>UIUC201916017</v>
      </c>
      <c r="AL136" s="1" t="s">
        <v>290</v>
      </c>
      <c r="AM136" s="1" t="s">
        <v>290</v>
      </c>
      <c r="AN136" s="1" t="s">
        <v>290</v>
      </c>
      <c r="AO136" s="1" t="s">
        <v>290</v>
      </c>
      <c r="AP136" s="1" t="s">
        <v>290</v>
      </c>
      <c r="AQ136" s="1" t="s">
        <v>290</v>
      </c>
      <c r="AR136" s="1" t="s">
        <v>290</v>
      </c>
      <c r="AS136" s="40">
        <v>7.9</v>
      </c>
      <c r="AT136" s="40">
        <v>8.9</v>
      </c>
      <c r="AU136" s="40">
        <v>3.2</v>
      </c>
      <c r="AV136" s="40">
        <v>72.5</v>
      </c>
      <c r="AW136" s="40">
        <v>1.284</v>
      </c>
      <c r="AX136" s="40">
        <v>61.4</v>
      </c>
      <c r="AY136" s="40">
        <v>10.07</v>
      </c>
      <c r="AZ136" s="70" t="s">
        <v>290</v>
      </c>
      <c r="BA136" s="70" t="s">
        <v>290</v>
      </c>
      <c r="BB136" s="70" t="s">
        <v>290</v>
      </c>
      <c r="BC136" s="70" t="s">
        <v>290</v>
      </c>
      <c r="BD136" s="70" t="s">
        <v>290</v>
      </c>
      <c r="BE136" s="70" t="s">
        <v>290</v>
      </c>
      <c r="BF136" s="70" t="s">
        <v>290</v>
      </c>
      <c r="BG136" s="70" t="s">
        <v>290</v>
      </c>
      <c r="BH136" s="70" t="s">
        <v>290</v>
      </c>
      <c r="BI136" s="70" t="s">
        <v>290</v>
      </c>
      <c r="BJ136" s="70" t="s">
        <v>290</v>
      </c>
      <c r="BK136" s="73" t="s">
        <v>290</v>
      </c>
      <c r="BL136" s="73" t="s">
        <v>290</v>
      </c>
      <c r="BM136" s="73" t="s">
        <v>290</v>
      </c>
      <c r="BN136" s="73" t="s">
        <v>290</v>
      </c>
      <c r="BO136" s="73" t="s">
        <v>290</v>
      </c>
      <c r="BP136" s="73" t="s">
        <v>290</v>
      </c>
      <c r="BQ136" s="70" t="s">
        <v>290</v>
      </c>
      <c r="BR136" s="70" t="s">
        <v>290</v>
      </c>
      <c r="BS136" s="70" t="s">
        <v>290</v>
      </c>
      <c r="BT136" s="70" t="s">
        <v>290</v>
      </c>
      <c r="BU136" s="70" t="s">
        <v>290</v>
      </c>
      <c r="BV136" s="70" t="s">
        <v>290</v>
      </c>
      <c r="BW136" s="70" t="s">
        <v>290</v>
      </c>
      <c r="BX136" s="70" t="s">
        <v>290</v>
      </c>
    </row>
    <row r="137" spans="1:76" ht="15.75" x14ac:dyDescent="0.25">
      <c r="A137" s="15" t="s">
        <v>295</v>
      </c>
      <c r="B137" s="15">
        <v>2019</v>
      </c>
      <c r="C137" s="15" t="s">
        <v>629</v>
      </c>
      <c r="D137" s="6">
        <v>21</v>
      </c>
      <c r="E137" s="4">
        <v>25</v>
      </c>
      <c r="F137" s="6" t="s">
        <v>232</v>
      </c>
      <c r="G137" s="6">
        <v>4</v>
      </c>
      <c r="H137" s="1">
        <v>1</v>
      </c>
      <c r="I137" s="5">
        <v>2</v>
      </c>
      <c r="J137" s="39" t="s">
        <v>13</v>
      </c>
      <c r="K137" s="6">
        <v>41203</v>
      </c>
      <c r="L137" s="6" t="s">
        <v>13</v>
      </c>
      <c r="M137" s="6" t="s">
        <v>409</v>
      </c>
      <c r="N137" s="6" t="s">
        <v>22</v>
      </c>
      <c r="O137" s="9">
        <v>43626</v>
      </c>
      <c r="P137" s="19">
        <v>43757</v>
      </c>
      <c r="Q137" s="6">
        <v>66</v>
      </c>
      <c r="R137" s="9">
        <v>43687</v>
      </c>
      <c r="S137" s="9">
        <v>43688</v>
      </c>
      <c r="T137" s="6">
        <v>61</v>
      </c>
      <c r="U137" s="6">
        <v>62</v>
      </c>
      <c r="V137" s="6">
        <v>240</v>
      </c>
      <c r="W137" s="6">
        <v>113</v>
      </c>
      <c r="X137" s="17">
        <v>18.246000000000002</v>
      </c>
      <c r="Y137" s="17">
        <v>16.84</v>
      </c>
      <c r="Z137" s="17">
        <v>1.91</v>
      </c>
      <c r="AA137" s="17">
        <v>1.9466666666666665</v>
      </c>
      <c r="AB137" s="17">
        <v>93.31</v>
      </c>
      <c r="AC137" s="17">
        <v>87.5</v>
      </c>
      <c r="AD137" s="17">
        <v>84.5</v>
      </c>
      <c r="AE137" s="1">
        <v>7.0397478399999995</v>
      </c>
      <c r="AF137" s="1">
        <v>31.1</v>
      </c>
      <c r="AG137" s="1">
        <v>55.9</v>
      </c>
      <c r="AH137" s="1">
        <v>8.1</v>
      </c>
      <c r="AI137" s="1">
        <v>124</v>
      </c>
      <c r="AJ137" s="1">
        <v>112.9887844505635</v>
      </c>
      <c r="AK137" s="1" t="str">
        <f t="shared" si="2"/>
        <v>UIUC201921025</v>
      </c>
      <c r="AL137" s="1" t="s">
        <v>290</v>
      </c>
      <c r="AM137" s="1" t="s">
        <v>290</v>
      </c>
      <c r="AN137" s="1" t="s">
        <v>290</v>
      </c>
      <c r="AO137" s="1" t="s">
        <v>290</v>
      </c>
      <c r="AP137" s="1" t="s">
        <v>290</v>
      </c>
      <c r="AQ137" s="1" t="s">
        <v>290</v>
      </c>
      <c r="AR137" s="1" t="s">
        <v>290</v>
      </c>
      <c r="AS137" s="40">
        <v>8.1999999999999993</v>
      </c>
      <c r="AT137" s="40">
        <v>8.1999999999999993</v>
      </c>
      <c r="AU137" s="40">
        <v>3.3</v>
      </c>
      <c r="AV137" s="40">
        <v>72.7</v>
      </c>
      <c r="AW137" s="40">
        <v>1.244</v>
      </c>
      <c r="AX137" s="40">
        <v>58.4</v>
      </c>
      <c r="AY137" s="40">
        <v>9.94</v>
      </c>
      <c r="AZ137" s="70" t="s">
        <v>290</v>
      </c>
      <c r="BA137" s="70" t="s">
        <v>290</v>
      </c>
      <c r="BB137" s="70" t="s">
        <v>290</v>
      </c>
      <c r="BC137" s="70" t="s">
        <v>290</v>
      </c>
      <c r="BD137" s="70" t="s">
        <v>290</v>
      </c>
      <c r="BE137" s="70" t="s">
        <v>290</v>
      </c>
      <c r="BF137" s="70" t="s">
        <v>290</v>
      </c>
      <c r="BG137" s="70" t="s">
        <v>290</v>
      </c>
      <c r="BH137" s="70" t="s">
        <v>290</v>
      </c>
      <c r="BI137" s="70" t="s">
        <v>290</v>
      </c>
      <c r="BJ137" s="70" t="s">
        <v>290</v>
      </c>
      <c r="BK137" s="73" t="s">
        <v>290</v>
      </c>
      <c r="BL137" s="73" t="s">
        <v>290</v>
      </c>
      <c r="BM137" s="73" t="s">
        <v>290</v>
      </c>
      <c r="BN137" s="73" t="s">
        <v>290</v>
      </c>
      <c r="BO137" s="73" t="s">
        <v>290</v>
      </c>
      <c r="BP137" s="73" t="s">
        <v>290</v>
      </c>
      <c r="BQ137" s="70" t="s">
        <v>290</v>
      </c>
      <c r="BR137" s="70" t="s">
        <v>290</v>
      </c>
      <c r="BS137" s="70" t="s">
        <v>290</v>
      </c>
      <c r="BT137" s="70" t="s">
        <v>290</v>
      </c>
      <c r="BU137" s="70" t="s">
        <v>290</v>
      </c>
      <c r="BV137" s="70" t="s">
        <v>290</v>
      </c>
      <c r="BW137" s="70" t="s">
        <v>290</v>
      </c>
      <c r="BX137" s="70" t="s">
        <v>290</v>
      </c>
    </row>
    <row r="138" spans="1:76" ht="15.75" x14ac:dyDescent="0.25">
      <c r="A138" s="15" t="s">
        <v>295</v>
      </c>
      <c r="B138" s="15">
        <v>2019</v>
      </c>
      <c r="C138" s="15" t="s">
        <v>629</v>
      </c>
      <c r="D138" s="6">
        <v>2</v>
      </c>
      <c r="E138" s="4">
        <v>9</v>
      </c>
      <c r="F138" s="6" t="s">
        <v>88</v>
      </c>
      <c r="G138" s="6">
        <v>1</v>
      </c>
      <c r="H138" s="1">
        <v>2</v>
      </c>
      <c r="I138" s="7">
        <v>2</v>
      </c>
      <c r="J138" s="39" t="s">
        <v>13</v>
      </c>
      <c r="K138" s="6">
        <v>12203</v>
      </c>
      <c r="L138" s="6" t="s">
        <v>13</v>
      </c>
      <c r="M138" s="6" t="s">
        <v>409</v>
      </c>
      <c r="N138" s="6" t="s">
        <v>22</v>
      </c>
      <c r="O138" s="9">
        <v>43626</v>
      </c>
      <c r="P138" s="19">
        <v>43757</v>
      </c>
      <c r="Q138" s="6">
        <v>64</v>
      </c>
      <c r="R138" s="9">
        <v>43680</v>
      </c>
      <c r="S138" s="9">
        <v>43682</v>
      </c>
      <c r="T138" s="6">
        <v>54</v>
      </c>
      <c r="U138" s="6">
        <v>56</v>
      </c>
      <c r="V138" s="6">
        <v>291</v>
      </c>
      <c r="W138" s="6">
        <v>146</v>
      </c>
      <c r="X138" s="17">
        <v>23.740000000000002</v>
      </c>
      <c r="Y138" s="17">
        <v>21.54</v>
      </c>
      <c r="Z138" s="17">
        <v>1.8833333333333333</v>
      </c>
      <c r="AA138" s="17">
        <v>1.9433333333333334</v>
      </c>
      <c r="AB138" s="17">
        <v>104.11666666666667</v>
      </c>
      <c r="AC138" s="17">
        <v>112.83</v>
      </c>
      <c r="AD138" s="17">
        <v>105.67</v>
      </c>
      <c r="AE138" s="1">
        <v>7.6158096799999999</v>
      </c>
      <c r="AF138" s="1">
        <v>23.1</v>
      </c>
      <c r="AG138" s="1">
        <v>57.9</v>
      </c>
      <c r="AH138" s="1">
        <v>8.3000000000000007</v>
      </c>
      <c r="AI138" s="1">
        <v>47</v>
      </c>
      <c r="AJ138" s="1">
        <v>136.42734692454468</v>
      </c>
      <c r="AK138" s="1" t="str">
        <f t="shared" si="2"/>
        <v>UIUC20192009</v>
      </c>
      <c r="AL138" s="1" t="s">
        <v>290</v>
      </c>
      <c r="AM138" s="1" t="s">
        <v>290</v>
      </c>
      <c r="AN138" s="1" t="s">
        <v>290</v>
      </c>
      <c r="AO138" s="1" t="s">
        <v>290</v>
      </c>
      <c r="AP138" s="1" t="s">
        <v>290</v>
      </c>
      <c r="AQ138" s="1" t="s">
        <v>290</v>
      </c>
      <c r="AR138" s="1" t="s">
        <v>290</v>
      </c>
      <c r="AS138" s="40">
        <v>8.3000000000000007</v>
      </c>
      <c r="AT138" s="40">
        <v>7.4</v>
      </c>
      <c r="AU138" s="40">
        <v>3.3</v>
      </c>
      <c r="AV138" s="40">
        <v>73.5</v>
      </c>
      <c r="AW138" s="40">
        <v>1.2569999999999999</v>
      </c>
      <c r="AX138" s="40" t="s">
        <v>290</v>
      </c>
      <c r="AY138" s="40">
        <v>10.039999999999999</v>
      </c>
      <c r="AZ138" s="70" t="s">
        <v>290</v>
      </c>
      <c r="BA138" s="70" t="s">
        <v>290</v>
      </c>
      <c r="BB138" s="70" t="s">
        <v>290</v>
      </c>
      <c r="BC138" s="70" t="s">
        <v>290</v>
      </c>
      <c r="BD138" s="70" t="s">
        <v>290</v>
      </c>
      <c r="BE138" s="70" t="s">
        <v>290</v>
      </c>
      <c r="BF138" s="70" t="s">
        <v>290</v>
      </c>
      <c r="BG138" s="70" t="s">
        <v>290</v>
      </c>
      <c r="BH138" s="70" t="s">
        <v>290</v>
      </c>
      <c r="BI138" s="70" t="s">
        <v>290</v>
      </c>
      <c r="BJ138" s="70" t="s">
        <v>290</v>
      </c>
      <c r="BK138" s="73" t="s">
        <v>290</v>
      </c>
      <c r="BL138" s="73" t="s">
        <v>290</v>
      </c>
      <c r="BM138" s="73" t="s">
        <v>290</v>
      </c>
      <c r="BN138" s="73" t="s">
        <v>290</v>
      </c>
      <c r="BO138" s="73" t="s">
        <v>290</v>
      </c>
      <c r="BP138" s="73" t="s">
        <v>290</v>
      </c>
      <c r="BQ138" s="70" t="s">
        <v>290</v>
      </c>
      <c r="BR138" s="70" t="s">
        <v>290</v>
      </c>
      <c r="BS138" s="70" t="s">
        <v>290</v>
      </c>
      <c r="BT138" s="70" t="s">
        <v>290</v>
      </c>
      <c r="BU138" s="70" t="s">
        <v>290</v>
      </c>
      <c r="BV138" s="70" t="s">
        <v>290</v>
      </c>
      <c r="BW138" s="70" t="s">
        <v>290</v>
      </c>
      <c r="BX138" s="70" t="s">
        <v>290</v>
      </c>
    </row>
    <row r="139" spans="1:76" ht="15.75" x14ac:dyDescent="0.25">
      <c r="A139" s="15" t="s">
        <v>295</v>
      </c>
      <c r="B139" s="15">
        <v>2019</v>
      </c>
      <c r="C139" s="15" t="s">
        <v>629</v>
      </c>
      <c r="D139" s="6">
        <v>8</v>
      </c>
      <c r="E139" s="4">
        <v>37</v>
      </c>
      <c r="F139" s="6" t="s">
        <v>142</v>
      </c>
      <c r="G139" s="6">
        <v>2</v>
      </c>
      <c r="H139" s="1">
        <v>2</v>
      </c>
      <c r="I139" s="3">
        <v>2</v>
      </c>
      <c r="J139" s="39" t="s">
        <v>13</v>
      </c>
      <c r="K139" s="6">
        <v>22203</v>
      </c>
      <c r="L139" s="6" t="s">
        <v>13</v>
      </c>
      <c r="M139" s="6" t="s">
        <v>409</v>
      </c>
      <c r="N139" s="6" t="s">
        <v>22</v>
      </c>
      <c r="O139" s="9">
        <v>43626</v>
      </c>
      <c r="P139" s="19">
        <v>43757</v>
      </c>
      <c r="Q139" s="6">
        <v>66</v>
      </c>
      <c r="R139" s="9">
        <v>43685</v>
      </c>
      <c r="S139" s="9">
        <v>43686</v>
      </c>
      <c r="T139" s="6">
        <v>59</v>
      </c>
      <c r="U139" s="6">
        <v>60</v>
      </c>
      <c r="V139" s="6">
        <v>283</v>
      </c>
      <c r="W139" s="6">
        <v>137</v>
      </c>
      <c r="X139" s="17">
        <v>23.759999999999998</v>
      </c>
      <c r="Y139" s="17">
        <v>22.119999999999997</v>
      </c>
      <c r="Z139" s="17">
        <v>1.8866666666666665</v>
      </c>
      <c r="AA139" s="17">
        <v>1.94</v>
      </c>
      <c r="AB139" s="17">
        <v>104.58</v>
      </c>
      <c r="AC139" s="17">
        <v>116.83</v>
      </c>
      <c r="AD139" s="17">
        <v>110.5</v>
      </c>
      <c r="AE139" s="1">
        <v>11.126611760000001</v>
      </c>
      <c r="AF139" s="1">
        <v>29.9</v>
      </c>
      <c r="AG139" s="1">
        <v>59.9</v>
      </c>
      <c r="AH139" s="1">
        <v>7.8</v>
      </c>
      <c r="AI139" s="1">
        <v>200</v>
      </c>
      <c r="AJ139" s="1">
        <v>181.69373968353941</v>
      </c>
      <c r="AK139" s="1" t="str">
        <f t="shared" si="2"/>
        <v>UIUC20198037</v>
      </c>
      <c r="AL139" s="1" t="s">
        <v>290</v>
      </c>
      <c r="AM139" s="1" t="s">
        <v>290</v>
      </c>
      <c r="AN139" s="1" t="s">
        <v>290</v>
      </c>
      <c r="AO139" s="1" t="s">
        <v>290</v>
      </c>
      <c r="AP139" s="1" t="s">
        <v>290</v>
      </c>
      <c r="AQ139" s="1" t="s">
        <v>290</v>
      </c>
      <c r="AR139" s="1" t="s">
        <v>290</v>
      </c>
      <c r="AS139" s="40">
        <v>7.8</v>
      </c>
      <c r="AT139" s="40">
        <v>9</v>
      </c>
      <c r="AU139" s="40">
        <v>3.5</v>
      </c>
      <c r="AV139" s="40">
        <v>72</v>
      </c>
      <c r="AW139" s="40">
        <v>1.2789999999999999</v>
      </c>
      <c r="AX139" s="40">
        <v>60.1</v>
      </c>
      <c r="AY139" s="40">
        <v>10</v>
      </c>
      <c r="AZ139" s="70" t="s">
        <v>290</v>
      </c>
      <c r="BA139" s="70" t="s">
        <v>290</v>
      </c>
      <c r="BB139" s="70" t="s">
        <v>290</v>
      </c>
      <c r="BC139" s="70" t="s">
        <v>290</v>
      </c>
      <c r="BD139" s="70" t="s">
        <v>290</v>
      </c>
      <c r="BE139" s="70" t="s">
        <v>290</v>
      </c>
      <c r="BF139" s="70" t="s">
        <v>290</v>
      </c>
      <c r="BG139" s="70" t="s">
        <v>290</v>
      </c>
      <c r="BH139" s="70" t="s">
        <v>290</v>
      </c>
      <c r="BI139" s="70" t="s">
        <v>290</v>
      </c>
      <c r="BJ139" s="70" t="s">
        <v>290</v>
      </c>
      <c r="BK139" s="73" t="s">
        <v>290</v>
      </c>
      <c r="BL139" s="73" t="s">
        <v>290</v>
      </c>
      <c r="BM139" s="73" t="s">
        <v>290</v>
      </c>
      <c r="BN139" s="73" t="s">
        <v>290</v>
      </c>
      <c r="BO139" s="73" t="s">
        <v>290</v>
      </c>
      <c r="BP139" s="73" t="s">
        <v>290</v>
      </c>
      <c r="BQ139" s="70" t="s">
        <v>290</v>
      </c>
      <c r="BR139" s="70" t="s">
        <v>290</v>
      </c>
      <c r="BS139" s="70" t="s">
        <v>290</v>
      </c>
      <c r="BT139" s="70" t="s">
        <v>290</v>
      </c>
      <c r="BU139" s="70" t="s">
        <v>290</v>
      </c>
      <c r="BV139" s="70" t="s">
        <v>290</v>
      </c>
      <c r="BW139" s="70" t="s">
        <v>290</v>
      </c>
      <c r="BX139" s="70" t="s">
        <v>290</v>
      </c>
    </row>
    <row r="140" spans="1:76" ht="15.75" x14ac:dyDescent="0.25">
      <c r="A140" s="15" t="s">
        <v>295</v>
      </c>
      <c r="B140" s="15">
        <v>2019</v>
      </c>
      <c r="C140" s="15" t="s">
        <v>629</v>
      </c>
      <c r="D140" s="6">
        <v>17</v>
      </c>
      <c r="E140" s="4">
        <v>9</v>
      </c>
      <c r="F140" s="6" t="s">
        <v>196</v>
      </c>
      <c r="G140" s="6">
        <v>3</v>
      </c>
      <c r="H140" s="1">
        <v>2</v>
      </c>
      <c r="I140" s="5">
        <v>2</v>
      </c>
      <c r="J140" s="39" t="s">
        <v>13</v>
      </c>
      <c r="K140" s="6">
        <v>32203</v>
      </c>
      <c r="L140" s="6" t="s">
        <v>13</v>
      </c>
      <c r="M140" s="6" t="s">
        <v>409</v>
      </c>
      <c r="N140" s="6" t="s">
        <v>22</v>
      </c>
      <c r="O140" s="9">
        <v>43626</v>
      </c>
      <c r="P140" s="19">
        <v>43757</v>
      </c>
      <c r="Q140" s="6">
        <v>66</v>
      </c>
      <c r="R140" s="9">
        <v>43684</v>
      </c>
      <c r="S140" s="9">
        <v>43686</v>
      </c>
      <c r="T140" s="6">
        <v>58</v>
      </c>
      <c r="U140" s="6">
        <v>60</v>
      </c>
      <c r="V140" s="6">
        <v>277</v>
      </c>
      <c r="W140" s="6">
        <v>133</v>
      </c>
      <c r="X140" s="17">
        <v>21.380000000000003</v>
      </c>
      <c r="Y140" s="17">
        <v>20.380000000000003</v>
      </c>
      <c r="Z140" s="17">
        <v>1.8833333333333333</v>
      </c>
      <c r="AA140" s="17">
        <v>1.9266666666666665</v>
      </c>
      <c r="AB140" s="17">
        <v>76.62</v>
      </c>
      <c r="AC140" s="17">
        <v>113</v>
      </c>
      <c r="AD140" s="17">
        <v>109.67</v>
      </c>
      <c r="AE140" s="1">
        <v>9.0536963200000002</v>
      </c>
      <c r="AF140" s="1">
        <v>26.4</v>
      </c>
      <c r="AG140" s="1">
        <v>56.9</v>
      </c>
      <c r="AH140" s="1">
        <v>9</v>
      </c>
      <c r="AI140" s="1">
        <v>32</v>
      </c>
      <c r="AJ140" s="1">
        <v>155.2253861582293</v>
      </c>
      <c r="AK140" s="1" t="str">
        <f t="shared" si="2"/>
        <v>UIUC201917009</v>
      </c>
      <c r="AL140" s="1" t="s">
        <v>290</v>
      </c>
      <c r="AM140" s="1" t="s">
        <v>290</v>
      </c>
      <c r="AN140" s="1" t="s">
        <v>290</v>
      </c>
      <c r="AO140" s="1" t="s">
        <v>290</v>
      </c>
      <c r="AP140" s="1" t="s">
        <v>290</v>
      </c>
      <c r="AQ140" s="1" t="s">
        <v>290</v>
      </c>
      <c r="AR140" s="1" t="s">
        <v>290</v>
      </c>
      <c r="AS140" s="40">
        <v>8.1999999999999993</v>
      </c>
      <c r="AT140" s="40">
        <v>8.5</v>
      </c>
      <c r="AU140" s="40">
        <v>3.6</v>
      </c>
      <c r="AV140" s="40">
        <v>72.2</v>
      </c>
      <c r="AW140" s="40">
        <v>1.27</v>
      </c>
      <c r="AX140" s="40" t="s">
        <v>290</v>
      </c>
      <c r="AY140" s="40">
        <v>9.98</v>
      </c>
      <c r="AZ140" s="70" t="s">
        <v>290</v>
      </c>
      <c r="BA140" s="70" t="s">
        <v>290</v>
      </c>
      <c r="BB140" s="70" t="s">
        <v>290</v>
      </c>
      <c r="BC140" s="70" t="s">
        <v>290</v>
      </c>
      <c r="BD140" s="70" t="s">
        <v>290</v>
      </c>
      <c r="BE140" s="70" t="s">
        <v>290</v>
      </c>
      <c r="BF140" s="70" t="s">
        <v>290</v>
      </c>
      <c r="BG140" s="70" t="s">
        <v>290</v>
      </c>
      <c r="BH140" s="70" t="s">
        <v>290</v>
      </c>
      <c r="BI140" s="70" t="s">
        <v>290</v>
      </c>
      <c r="BJ140" s="70" t="s">
        <v>290</v>
      </c>
      <c r="BK140" s="73" t="s">
        <v>290</v>
      </c>
      <c r="BL140" s="73" t="s">
        <v>290</v>
      </c>
      <c r="BM140" s="73" t="s">
        <v>290</v>
      </c>
      <c r="BN140" s="73" t="s">
        <v>290</v>
      </c>
      <c r="BO140" s="73" t="s">
        <v>290</v>
      </c>
      <c r="BP140" s="73" t="s">
        <v>290</v>
      </c>
      <c r="BQ140" s="70" t="s">
        <v>290</v>
      </c>
      <c r="BR140" s="70" t="s">
        <v>290</v>
      </c>
      <c r="BS140" s="70" t="s">
        <v>290</v>
      </c>
      <c r="BT140" s="70" t="s">
        <v>290</v>
      </c>
      <c r="BU140" s="70" t="s">
        <v>290</v>
      </c>
      <c r="BV140" s="70" t="s">
        <v>290</v>
      </c>
      <c r="BW140" s="70" t="s">
        <v>290</v>
      </c>
      <c r="BX140" s="70" t="s">
        <v>290</v>
      </c>
    </row>
    <row r="141" spans="1:76" ht="15.75" x14ac:dyDescent="0.25">
      <c r="A141" s="15" t="s">
        <v>295</v>
      </c>
      <c r="B141" s="15">
        <v>2019</v>
      </c>
      <c r="C141" s="15" t="s">
        <v>629</v>
      </c>
      <c r="D141" s="6">
        <v>23</v>
      </c>
      <c r="E141" s="4">
        <v>5</v>
      </c>
      <c r="F141" s="6" t="s">
        <v>250</v>
      </c>
      <c r="G141" s="6">
        <v>4</v>
      </c>
      <c r="H141" s="1">
        <v>2</v>
      </c>
      <c r="I141" s="5">
        <v>2</v>
      </c>
      <c r="J141" s="39" t="s">
        <v>13</v>
      </c>
      <c r="K141" s="6">
        <v>42203</v>
      </c>
      <c r="L141" s="6" t="s">
        <v>13</v>
      </c>
      <c r="M141" s="6" t="s">
        <v>409</v>
      </c>
      <c r="N141" s="6" t="s">
        <v>22</v>
      </c>
      <c r="O141" s="9">
        <v>43626</v>
      </c>
      <c r="P141" s="19">
        <v>43757</v>
      </c>
      <c r="Q141" s="6">
        <v>62</v>
      </c>
      <c r="R141" s="9">
        <v>43683</v>
      </c>
      <c r="S141" s="9">
        <v>43685</v>
      </c>
      <c r="T141" s="6">
        <v>57</v>
      </c>
      <c r="U141" s="6">
        <v>59</v>
      </c>
      <c r="V141" s="6">
        <v>260</v>
      </c>
      <c r="W141" s="6">
        <v>132</v>
      </c>
      <c r="X141" s="17">
        <v>23.333999999999996</v>
      </c>
      <c r="Y141" s="17">
        <v>20.834</v>
      </c>
      <c r="Z141" s="17">
        <v>1.93</v>
      </c>
      <c r="AA141" s="17">
        <v>1.9666666666666666</v>
      </c>
      <c r="AB141" s="17">
        <v>94.546666666666667</v>
      </c>
      <c r="AC141" s="17">
        <v>82</v>
      </c>
      <c r="AD141" s="17">
        <v>78.33</v>
      </c>
      <c r="AE141" s="1">
        <v>7.1758254399999997</v>
      </c>
      <c r="AF141" s="1">
        <v>29</v>
      </c>
      <c r="AG141" s="1">
        <v>55.9</v>
      </c>
      <c r="AH141" s="1">
        <v>8.5</v>
      </c>
      <c r="AI141" s="1">
        <v>23</v>
      </c>
      <c r="AJ141" s="1">
        <v>118.68319399712898</v>
      </c>
      <c r="AK141" s="1" t="str">
        <f t="shared" si="2"/>
        <v>UIUC201923005</v>
      </c>
      <c r="AL141" s="1" t="s">
        <v>290</v>
      </c>
      <c r="AM141" s="1" t="s">
        <v>290</v>
      </c>
      <c r="AN141" s="1" t="s">
        <v>290</v>
      </c>
      <c r="AO141" s="1" t="s">
        <v>290</v>
      </c>
      <c r="AP141" s="1" t="s">
        <v>290</v>
      </c>
      <c r="AQ141" s="1" t="s">
        <v>290</v>
      </c>
      <c r="AR141" s="1" t="s">
        <v>290</v>
      </c>
      <c r="AS141" s="40">
        <v>8.1999999999999993</v>
      </c>
      <c r="AT141" s="40">
        <v>8.6999999999999993</v>
      </c>
      <c r="AU141" s="40">
        <v>4.0999999999999996</v>
      </c>
      <c r="AV141" s="40">
        <v>70.7</v>
      </c>
      <c r="AW141" s="40">
        <v>1.1379999999999999</v>
      </c>
      <c r="AX141" s="40">
        <v>52.6</v>
      </c>
      <c r="AY141" s="40">
        <v>9.57</v>
      </c>
      <c r="AZ141" s="70" t="s">
        <v>290</v>
      </c>
      <c r="BA141" s="70" t="s">
        <v>290</v>
      </c>
      <c r="BB141" s="70" t="s">
        <v>290</v>
      </c>
      <c r="BC141" s="70" t="s">
        <v>290</v>
      </c>
      <c r="BD141" s="70" t="s">
        <v>290</v>
      </c>
      <c r="BE141" s="70" t="s">
        <v>290</v>
      </c>
      <c r="BF141" s="70" t="s">
        <v>290</v>
      </c>
      <c r="BG141" s="70" t="s">
        <v>290</v>
      </c>
      <c r="BH141" s="70" t="s">
        <v>290</v>
      </c>
      <c r="BI141" s="70" t="s">
        <v>290</v>
      </c>
      <c r="BJ141" s="70" t="s">
        <v>290</v>
      </c>
      <c r="BK141" s="73" t="s">
        <v>290</v>
      </c>
      <c r="BL141" s="73" t="s">
        <v>290</v>
      </c>
      <c r="BM141" s="73" t="s">
        <v>290</v>
      </c>
      <c r="BN141" s="73" t="s">
        <v>290</v>
      </c>
      <c r="BO141" s="73" t="s">
        <v>290</v>
      </c>
      <c r="BP141" s="73" t="s">
        <v>290</v>
      </c>
      <c r="BQ141" s="70" t="s">
        <v>290</v>
      </c>
      <c r="BR141" s="70" t="s">
        <v>290</v>
      </c>
      <c r="BS141" s="70" t="s">
        <v>290</v>
      </c>
      <c r="BT141" s="70" t="s">
        <v>290</v>
      </c>
      <c r="BU141" s="70" t="s">
        <v>290</v>
      </c>
      <c r="BV141" s="70" t="s">
        <v>290</v>
      </c>
      <c r="BW141" s="70" t="s">
        <v>290</v>
      </c>
      <c r="BX141" s="70" t="s">
        <v>290</v>
      </c>
    </row>
    <row r="142" spans="1:76" ht="15.75" x14ac:dyDescent="0.25">
      <c r="A142" s="15" t="s">
        <v>295</v>
      </c>
      <c r="B142" s="15">
        <v>2019</v>
      </c>
      <c r="C142" s="15" t="s">
        <v>629</v>
      </c>
      <c r="D142" s="6">
        <v>6</v>
      </c>
      <c r="E142" s="4">
        <v>33</v>
      </c>
      <c r="F142" s="6" t="s">
        <v>106</v>
      </c>
      <c r="G142" s="6">
        <v>1</v>
      </c>
      <c r="H142" s="1">
        <v>3</v>
      </c>
      <c r="I142" s="7">
        <v>2</v>
      </c>
      <c r="J142" s="39" t="s">
        <v>13</v>
      </c>
      <c r="K142" s="6">
        <v>13203</v>
      </c>
      <c r="L142" s="6" t="s">
        <v>13</v>
      </c>
      <c r="M142" s="6" t="s">
        <v>409</v>
      </c>
      <c r="N142" s="6" t="s">
        <v>22</v>
      </c>
      <c r="O142" s="9">
        <v>43626</v>
      </c>
      <c r="P142" s="19">
        <v>43757</v>
      </c>
      <c r="Q142" s="6">
        <v>66</v>
      </c>
      <c r="R142" s="9">
        <v>43685</v>
      </c>
      <c r="S142" s="9">
        <v>43686</v>
      </c>
      <c r="T142" s="6">
        <v>59</v>
      </c>
      <c r="U142" s="6">
        <v>60</v>
      </c>
      <c r="V142" s="6">
        <v>287</v>
      </c>
      <c r="W142" s="6">
        <v>135</v>
      </c>
      <c r="X142" s="17">
        <v>25.74</v>
      </c>
      <c r="Y142" s="17">
        <v>23.6</v>
      </c>
      <c r="Z142" s="17">
        <v>1.89</v>
      </c>
      <c r="AA142" s="17">
        <v>1.95</v>
      </c>
      <c r="AB142" s="17">
        <v>118.09</v>
      </c>
      <c r="AC142" s="17">
        <v>109.67</v>
      </c>
      <c r="AD142" s="17">
        <v>104.17</v>
      </c>
      <c r="AE142" s="1">
        <v>10.97239048</v>
      </c>
      <c r="AF142" s="1">
        <v>28.4</v>
      </c>
      <c r="AG142" s="1">
        <v>57.4</v>
      </c>
      <c r="AH142" s="1">
        <v>8</v>
      </c>
      <c r="AI142" s="1">
        <v>187</v>
      </c>
      <c r="AJ142" s="1">
        <v>183.00935412101222</v>
      </c>
      <c r="AK142" s="1" t="str">
        <f t="shared" si="2"/>
        <v>UIUC20196033</v>
      </c>
      <c r="AL142" s="1" t="s">
        <v>290</v>
      </c>
      <c r="AM142" s="1" t="s">
        <v>290</v>
      </c>
      <c r="AN142" s="1" t="s">
        <v>290</v>
      </c>
      <c r="AO142" s="1" t="s">
        <v>290</v>
      </c>
      <c r="AP142" s="1" t="s">
        <v>290</v>
      </c>
      <c r="AQ142" s="1" t="s">
        <v>290</v>
      </c>
      <c r="AR142" s="1" t="s">
        <v>290</v>
      </c>
      <c r="AS142" s="40">
        <v>8.17</v>
      </c>
      <c r="AT142" s="40">
        <v>7.7</v>
      </c>
      <c r="AU142" s="40">
        <v>3.3</v>
      </c>
      <c r="AV142" s="40">
        <v>73.400000000000006</v>
      </c>
      <c r="AW142" s="40">
        <v>1.256</v>
      </c>
      <c r="AX142" s="40">
        <v>58.8</v>
      </c>
      <c r="AY142" s="40">
        <v>10.08</v>
      </c>
      <c r="AZ142" s="70" t="s">
        <v>290</v>
      </c>
      <c r="BA142" s="70" t="s">
        <v>290</v>
      </c>
      <c r="BB142" s="70" t="s">
        <v>290</v>
      </c>
      <c r="BC142" s="70" t="s">
        <v>290</v>
      </c>
      <c r="BD142" s="70" t="s">
        <v>290</v>
      </c>
      <c r="BE142" s="70" t="s">
        <v>290</v>
      </c>
      <c r="BF142" s="70" t="s">
        <v>290</v>
      </c>
      <c r="BG142" s="70" t="s">
        <v>290</v>
      </c>
      <c r="BH142" s="70" t="s">
        <v>290</v>
      </c>
      <c r="BI142" s="70" t="s">
        <v>290</v>
      </c>
      <c r="BJ142" s="70" t="s">
        <v>290</v>
      </c>
      <c r="BK142" s="73" t="s">
        <v>290</v>
      </c>
      <c r="BL142" s="73" t="s">
        <v>290</v>
      </c>
      <c r="BM142" s="73" t="s">
        <v>290</v>
      </c>
      <c r="BN142" s="73" t="s">
        <v>290</v>
      </c>
      <c r="BO142" s="73" t="s">
        <v>290</v>
      </c>
      <c r="BP142" s="73" t="s">
        <v>290</v>
      </c>
      <c r="BQ142" s="70" t="s">
        <v>290</v>
      </c>
      <c r="BR142" s="70" t="s">
        <v>290</v>
      </c>
      <c r="BS142" s="70" t="s">
        <v>290</v>
      </c>
      <c r="BT142" s="70" t="s">
        <v>290</v>
      </c>
      <c r="BU142" s="70" t="s">
        <v>290</v>
      </c>
      <c r="BV142" s="70" t="s">
        <v>290</v>
      </c>
      <c r="BW142" s="70" t="s">
        <v>290</v>
      </c>
      <c r="BX142" s="70" t="s">
        <v>290</v>
      </c>
    </row>
    <row r="143" spans="1:76" ht="15.75" x14ac:dyDescent="0.25">
      <c r="A143" s="15" t="s">
        <v>295</v>
      </c>
      <c r="B143" s="15">
        <v>2019</v>
      </c>
      <c r="C143" s="15" t="s">
        <v>629</v>
      </c>
      <c r="D143" s="6">
        <v>10</v>
      </c>
      <c r="E143" s="4">
        <v>13</v>
      </c>
      <c r="F143" s="6" t="s">
        <v>160</v>
      </c>
      <c r="G143" s="6">
        <v>2</v>
      </c>
      <c r="H143" s="1">
        <v>3</v>
      </c>
      <c r="I143" s="3">
        <v>2</v>
      </c>
      <c r="J143" s="39" t="s">
        <v>13</v>
      </c>
      <c r="K143" s="6">
        <v>23203</v>
      </c>
      <c r="L143" s="6" t="s">
        <v>13</v>
      </c>
      <c r="M143" s="6" t="s">
        <v>409</v>
      </c>
      <c r="N143" s="6" t="s">
        <v>22</v>
      </c>
      <c r="O143" s="9">
        <v>43626</v>
      </c>
      <c r="P143" s="19">
        <v>43757</v>
      </c>
      <c r="Q143" s="6">
        <v>69</v>
      </c>
      <c r="R143" s="9">
        <v>43685</v>
      </c>
      <c r="S143" s="9">
        <v>43686</v>
      </c>
      <c r="T143" s="6">
        <v>59</v>
      </c>
      <c r="U143" s="6">
        <v>60</v>
      </c>
      <c r="V143" s="6">
        <v>291</v>
      </c>
      <c r="W143" s="6">
        <v>129</v>
      </c>
      <c r="X143" s="17">
        <v>22.68</v>
      </c>
      <c r="Y143" s="17">
        <v>21.2</v>
      </c>
      <c r="Z143" s="17">
        <v>1.9033333333333333</v>
      </c>
      <c r="AA143" s="17">
        <v>1.9533333333333334</v>
      </c>
      <c r="AB143" s="17">
        <v>91.83</v>
      </c>
      <c r="AC143" s="17">
        <v>100</v>
      </c>
      <c r="AD143" s="17">
        <v>92.5</v>
      </c>
      <c r="AE143" s="1">
        <v>8.7225741600000006</v>
      </c>
      <c r="AF143" s="1">
        <v>28.9</v>
      </c>
      <c r="AG143" s="1">
        <v>56.3</v>
      </c>
      <c r="AH143" s="1">
        <v>8.1999999999999993</v>
      </c>
      <c r="AI143" s="1">
        <v>58</v>
      </c>
      <c r="AJ143" s="1">
        <v>144.46853959345148</v>
      </c>
      <c r="AK143" s="1" t="str">
        <f t="shared" si="2"/>
        <v>UIUC201910013</v>
      </c>
      <c r="AL143" s="1" t="s">
        <v>290</v>
      </c>
      <c r="AM143" s="1" t="s">
        <v>290</v>
      </c>
      <c r="AN143" s="1" t="s">
        <v>290</v>
      </c>
      <c r="AO143" s="1" t="s">
        <v>290</v>
      </c>
      <c r="AP143" s="1" t="s">
        <v>290</v>
      </c>
      <c r="AQ143" s="1" t="s">
        <v>290</v>
      </c>
      <c r="AR143" s="1" t="s">
        <v>290</v>
      </c>
      <c r="AS143" s="40">
        <v>7.9</v>
      </c>
      <c r="AT143" s="40">
        <v>9.1999999999999993</v>
      </c>
      <c r="AU143" s="40">
        <v>3.4</v>
      </c>
      <c r="AV143" s="40">
        <v>71.8</v>
      </c>
      <c r="AW143" s="40">
        <v>1.27</v>
      </c>
      <c r="AX143" s="40">
        <v>59.9</v>
      </c>
      <c r="AY143" s="40">
        <v>9.91</v>
      </c>
      <c r="AZ143" s="70" t="s">
        <v>290</v>
      </c>
      <c r="BA143" s="70" t="s">
        <v>290</v>
      </c>
      <c r="BB143" s="70" t="s">
        <v>290</v>
      </c>
      <c r="BC143" s="70" t="s">
        <v>290</v>
      </c>
      <c r="BD143" s="70" t="s">
        <v>290</v>
      </c>
      <c r="BE143" s="70" t="s">
        <v>290</v>
      </c>
      <c r="BF143" s="70" t="s">
        <v>290</v>
      </c>
      <c r="BG143" s="70" t="s">
        <v>290</v>
      </c>
      <c r="BH143" s="70" t="s">
        <v>290</v>
      </c>
      <c r="BI143" s="70" t="s">
        <v>290</v>
      </c>
      <c r="BJ143" s="70" t="s">
        <v>290</v>
      </c>
      <c r="BK143" s="73" t="s">
        <v>290</v>
      </c>
      <c r="BL143" s="73" t="s">
        <v>290</v>
      </c>
      <c r="BM143" s="73" t="s">
        <v>290</v>
      </c>
      <c r="BN143" s="73" t="s">
        <v>290</v>
      </c>
      <c r="BO143" s="73" t="s">
        <v>290</v>
      </c>
      <c r="BP143" s="73" t="s">
        <v>290</v>
      </c>
      <c r="BQ143" s="70" t="s">
        <v>290</v>
      </c>
      <c r="BR143" s="70" t="s">
        <v>290</v>
      </c>
      <c r="BS143" s="70" t="s">
        <v>290</v>
      </c>
      <c r="BT143" s="70" t="s">
        <v>290</v>
      </c>
      <c r="BU143" s="70" t="s">
        <v>290</v>
      </c>
      <c r="BV143" s="70" t="s">
        <v>290</v>
      </c>
      <c r="BW143" s="70" t="s">
        <v>290</v>
      </c>
      <c r="BX143" s="70" t="s">
        <v>290</v>
      </c>
    </row>
    <row r="144" spans="1:76" ht="15.75" x14ac:dyDescent="0.25">
      <c r="A144" s="15" t="s">
        <v>295</v>
      </c>
      <c r="B144" s="15">
        <v>2019</v>
      </c>
      <c r="C144" s="15" t="s">
        <v>629</v>
      </c>
      <c r="D144" s="6">
        <v>14</v>
      </c>
      <c r="E144" s="4">
        <v>25</v>
      </c>
      <c r="F144" s="6" t="s">
        <v>214</v>
      </c>
      <c r="G144" s="6">
        <v>3</v>
      </c>
      <c r="H144" s="1">
        <v>3</v>
      </c>
      <c r="I144" s="5">
        <v>2</v>
      </c>
      <c r="J144" s="39" t="s">
        <v>13</v>
      </c>
      <c r="K144" s="6">
        <v>33203</v>
      </c>
      <c r="L144" s="6" t="s">
        <v>13</v>
      </c>
      <c r="M144" s="6" t="s">
        <v>409</v>
      </c>
      <c r="N144" s="6" t="s">
        <v>22</v>
      </c>
      <c r="O144" s="9">
        <v>43626</v>
      </c>
      <c r="P144" s="19">
        <v>43757</v>
      </c>
      <c r="Q144" s="6">
        <v>72</v>
      </c>
      <c r="R144" s="9">
        <v>43684</v>
      </c>
      <c r="S144" s="9">
        <v>43686</v>
      </c>
      <c r="T144" s="6">
        <v>58</v>
      </c>
      <c r="U144" s="6">
        <v>60</v>
      </c>
      <c r="V144" s="6">
        <v>291</v>
      </c>
      <c r="W144" s="6">
        <v>147</v>
      </c>
      <c r="X144" s="17">
        <v>23.998000000000001</v>
      </c>
      <c r="Y144" s="17">
        <v>22.448</v>
      </c>
      <c r="Z144" s="17">
        <v>1.9</v>
      </c>
      <c r="AA144" s="17">
        <v>1.9466666666666665</v>
      </c>
      <c r="AB144" s="17">
        <v>89.78</v>
      </c>
      <c r="AC144" s="17">
        <v>113.5</v>
      </c>
      <c r="AD144" s="17">
        <v>106.83</v>
      </c>
      <c r="AE144" s="1">
        <v>11.04042928</v>
      </c>
      <c r="AF144" s="1">
        <v>25.9</v>
      </c>
      <c r="AG144" s="1">
        <v>58.1</v>
      </c>
      <c r="AH144" s="1">
        <v>8</v>
      </c>
      <c r="AI144" s="1">
        <v>131</v>
      </c>
      <c r="AJ144" s="1">
        <v>190.57379373057623</v>
      </c>
      <c r="AK144" s="1" t="str">
        <f t="shared" si="2"/>
        <v>UIUC201914025</v>
      </c>
      <c r="AL144" s="1" t="s">
        <v>290</v>
      </c>
      <c r="AM144" s="1" t="s">
        <v>290</v>
      </c>
      <c r="AN144" s="1" t="s">
        <v>290</v>
      </c>
      <c r="AO144" s="1" t="s">
        <v>290</v>
      </c>
      <c r="AP144" s="1" t="s">
        <v>290</v>
      </c>
      <c r="AQ144" s="1" t="s">
        <v>290</v>
      </c>
      <c r="AR144" s="1" t="s">
        <v>290</v>
      </c>
      <c r="AS144" s="40">
        <v>7.7</v>
      </c>
      <c r="AT144" s="40">
        <v>9.6</v>
      </c>
      <c r="AU144" s="40">
        <v>4.5</v>
      </c>
      <c r="AV144" s="40">
        <v>69.5</v>
      </c>
      <c r="AW144" s="40">
        <v>1.1499999999999999</v>
      </c>
      <c r="AX144" s="40">
        <v>53.2</v>
      </c>
      <c r="AY144" s="40">
        <v>9.5399999999999991</v>
      </c>
      <c r="AZ144" s="70" t="s">
        <v>290</v>
      </c>
      <c r="BA144" s="70" t="s">
        <v>290</v>
      </c>
      <c r="BB144" s="70" t="s">
        <v>290</v>
      </c>
      <c r="BC144" s="70" t="s">
        <v>290</v>
      </c>
      <c r="BD144" s="70" t="s">
        <v>290</v>
      </c>
      <c r="BE144" s="70" t="s">
        <v>290</v>
      </c>
      <c r="BF144" s="70" t="s">
        <v>290</v>
      </c>
      <c r="BG144" s="70" t="s">
        <v>290</v>
      </c>
      <c r="BH144" s="70" t="s">
        <v>290</v>
      </c>
      <c r="BI144" s="70" t="s">
        <v>290</v>
      </c>
      <c r="BJ144" s="70" t="s">
        <v>290</v>
      </c>
      <c r="BK144" s="73" t="s">
        <v>290</v>
      </c>
      <c r="BL144" s="73" t="s">
        <v>290</v>
      </c>
      <c r="BM144" s="73" t="s">
        <v>290</v>
      </c>
      <c r="BN144" s="73" t="s">
        <v>290</v>
      </c>
      <c r="BO144" s="73" t="s">
        <v>290</v>
      </c>
      <c r="BP144" s="73" t="s">
        <v>290</v>
      </c>
      <c r="BQ144" s="70" t="s">
        <v>290</v>
      </c>
      <c r="BR144" s="70" t="s">
        <v>290</v>
      </c>
      <c r="BS144" s="70" t="s">
        <v>290</v>
      </c>
      <c r="BT144" s="70" t="s">
        <v>290</v>
      </c>
      <c r="BU144" s="70" t="s">
        <v>290</v>
      </c>
      <c r="BV144" s="70" t="s">
        <v>290</v>
      </c>
      <c r="BW144" s="70" t="s">
        <v>290</v>
      </c>
      <c r="BX144" s="70" t="s">
        <v>290</v>
      </c>
    </row>
    <row r="145" spans="1:76" ht="15.75" x14ac:dyDescent="0.25">
      <c r="A145" s="15" t="s">
        <v>295</v>
      </c>
      <c r="B145" s="15">
        <v>2019</v>
      </c>
      <c r="C145" s="15" t="s">
        <v>629</v>
      </c>
      <c r="D145" s="6">
        <v>20</v>
      </c>
      <c r="E145" s="4">
        <v>9</v>
      </c>
      <c r="F145" s="6" t="s">
        <v>268</v>
      </c>
      <c r="G145" s="6">
        <v>4</v>
      </c>
      <c r="H145" s="1">
        <v>3</v>
      </c>
      <c r="I145" s="5">
        <v>2</v>
      </c>
      <c r="J145" s="39" t="s">
        <v>13</v>
      </c>
      <c r="K145" s="6">
        <v>43203</v>
      </c>
      <c r="L145" s="6" t="s">
        <v>13</v>
      </c>
      <c r="M145" s="6" t="s">
        <v>409</v>
      </c>
      <c r="N145" s="6" t="s">
        <v>22</v>
      </c>
      <c r="O145" s="9">
        <v>43626</v>
      </c>
      <c r="P145" s="19">
        <v>43757</v>
      </c>
      <c r="Q145" s="6">
        <v>66</v>
      </c>
      <c r="R145" s="9">
        <v>43682</v>
      </c>
      <c r="S145" s="9">
        <v>43683</v>
      </c>
      <c r="T145" s="6">
        <v>56</v>
      </c>
      <c r="U145" s="6">
        <v>57</v>
      </c>
      <c r="V145" s="6">
        <v>279</v>
      </c>
      <c r="W145" s="6">
        <v>135</v>
      </c>
      <c r="X145" s="17">
        <v>24.896000000000001</v>
      </c>
      <c r="Y145" s="17">
        <v>23.267999999999997</v>
      </c>
      <c r="Z145" s="17">
        <v>1.8433333333333333</v>
      </c>
      <c r="AA145" s="17">
        <v>1.92</v>
      </c>
      <c r="AB145" s="17">
        <v>97.623333333333335</v>
      </c>
      <c r="AC145" s="17">
        <v>121.33</v>
      </c>
      <c r="AD145" s="17">
        <v>108.83</v>
      </c>
      <c r="AE145" s="1">
        <v>8.8677235999999997</v>
      </c>
      <c r="AF145" s="1">
        <v>24.8</v>
      </c>
      <c r="AG145" s="1">
        <v>58.3</v>
      </c>
      <c r="AH145" s="1">
        <v>8.1</v>
      </c>
      <c r="AI145" s="1">
        <v>29</v>
      </c>
      <c r="AJ145" s="1">
        <v>155.34203850253658</v>
      </c>
      <c r="AK145" s="1" t="str">
        <f t="shared" si="2"/>
        <v>UIUC201920009</v>
      </c>
      <c r="AL145" s="1" t="s">
        <v>290</v>
      </c>
      <c r="AM145" s="1" t="s">
        <v>290</v>
      </c>
      <c r="AN145" s="1" t="s">
        <v>290</v>
      </c>
      <c r="AO145" s="1" t="s">
        <v>290</v>
      </c>
      <c r="AP145" s="1" t="s">
        <v>290</v>
      </c>
      <c r="AQ145" s="1" t="s">
        <v>290</v>
      </c>
      <c r="AR145" s="1" t="s">
        <v>290</v>
      </c>
      <c r="AS145" s="40">
        <v>8.1</v>
      </c>
      <c r="AT145" s="40">
        <v>9</v>
      </c>
      <c r="AU145" s="40">
        <v>3.7</v>
      </c>
      <c r="AV145" s="40">
        <v>71.7</v>
      </c>
      <c r="AW145" s="40">
        <v>1.2749999999999999</v>
      </c>
      <c r="AX145" s="40">
        <v>59.7</v>
      </c>
      <c r="AY145" s="40">
        <v>9.9700000000000006</v>
      </c>
      <c r="AZ145" s="70" t="s">
        <v>290</v>
      </c>
      <c r="BA145" s="70" t="s">
        <v>290</v>
      </c>
      <c r="BB145" s="70" t="s">
        <v>290</v>
      </c>
      <c r="BC145" s="70" t="s">
        <v>290</v>
      </c>
      <c r="BD145" s="70" t="s">
        <v>290</v>
      </c>
      <c r="BE145" s="70" t="s">
        <v>290</v>
      </c>
      <c r="BF145" s="70" t="s">
        <v>290</v>
      </c>
      <c r="BG145" s="70" t="s">
        <v>290</v>
      </c>
      <c r="BH145" s="70" t="s">
        <v>290</v>
      </c>
      <c r="BI145" s="70" t="s">
        <v>290</v>
      </c>
      <c r="BJ145" s="70" t="s">
        <v>290</v>
      </c>
      <c r="BK145" s="73" t="s">
        <v>290</v>
      </c>
      <c r="BL145" s="73" t="s">
        <v>290</v>
      </c>
      <c r="BM145" s="73" t="s">
        <v>290</v>
      </c>
      <c r="BN145" s="73" t="s">
        <v>290</v>
      </c>
      <c r="BO145" s="73" t="s">
        <v>290</v>
      </c>
      <c r="BP145" s="73" t="s">
        <v>290</v>
      </c>
      <c r="BQ145" s="70" t="s">
        <v>290</v>
      </c>
      <c r="BR145" s="70" t="s">
        <v>290</v>
      </c>
      <c r="BS145" s="70" t="s">
        <v>290</v>
      </c>
      <c r="BT145" s="70" t="s">
        <v>290</v>
      </c>
      <c r="BU145" s="70" t="s">
        <v>290</v>
      </c>
      <c r="BV145" s="70" t="s">
        <v>290</v>
      </c>
      <c r="BW145" s="70" t="s">
        <v>290</v>
      </c>
      <c r="BX145" s="70" t="s">
        <v>290</v>
      </c>
    </row>
    <row r="146" spans="1:76" ht="15.75" x14ac:dyDescent="0.25">
      <c r="A146" s="15" t="s">
        <v>295</v>
      </c>
      <c r="B146" s="15">
        <v>2019</v>
      </c>
      <c r="C146" s="15" t="s">
        <v>629</v>
      </c>
      <c r="D146" s="6">
        <v>4</v>
      </c>
      <c r="E146" s="4">
        <v>21</v>
      </c>
      <c r="F146" s="6" t="s">
        <v>62</v>
      </c>
      <c r="G146" s="6">
        <v>1</v>
      </c>
      <c r="H146" s="1">
        <v>1</v>
      </c>
      <c r="I146" s="7">
        <v>1</v>
      </c>
      <c r="J146" s="39" t="s">
        <v>17</v>
      </c>
      <c r="K146" s="6">
        <v>11104</v>
      </c>
      <c r="L146" s="6" t="s">
        <v>17</v>
      </c>
      <c r="M146" s="6" t="s">
        <v>410</v>
      </c>
      <c r="N146" s="6" t="s">
        <v>22</v>
      </c>
      <c r="O146" s="9">
        <v>43626</v>
      </c>
      <c r="P146" s="19">
        <v>43757</v>
      </c>
      <c r="Q146" s="6">
        <v>65</v>
      </c>
      <c r="R146" s="9">
        <v>43684</v>
      </c>
      <c r="S146" s="9">
        <v>43685</v>
      </c>
      <c r="T146" s="6">
        <v>58</v>
      </c>
      <c r="U146" s="6">
        <v>59</v>
      </c>
      <c r="V146" s="6">
        <v>280</v>
      </c>
      <c r="W146" s="6">
        <v>140</v>
      </c>
      <c r="X146" s="17">
        <v>25.18</v>
      </c>
      <c r="Y146" s="17">
        <v>23.32</v>
      </c>
      <c r="Z146" s="17">
        <v>1.85</v>
      </c>
      <c r="AA146" s="17">
        <v>1.9066666666666665</v>
      </c>
      <c r="AB146" s="17">
        <v>90.69</v>
      </c>
      <c r="AC146" s="17">
        <v>111.17</v>
      </c>
      <c r="AD146" s="17">
        <v>107.5</v>
      </c>
      <c r="AE146" s="1">
        <v>8.7724692799999993</v>
      </c>
      <c r="AF146" s="1">
        <v>26.5</v>
      </c>
      <c r="AG146" s="1">
        <v>57.4</v>
      </c>
      <c r="AH146" s="1">
        <v>7.7</v>
      </c>
      <c r="AI146" s="1">
        <v>100</v>
      </c>
      <c r="AJ146" s="1">
        <v>150.19940299761299</v>
      </c>
      <c r="AK146" s="1" t="str">
        <f t="shared" si="2"/>
        <v>UIUC20194021</v>
      </c>
      <c r="AL146" s="1" t="s">
        <v>290</v>
      </c>
      <c r="AM146" s="1" t="s">
        <v>290</v>
      </c>
      <c r="AN146" s="1" t="s">
        <v>290</v>
      </c>
      <c r="AO146" s="1" t="s">
        <v>290</v>
      </c>
      <c r="AP146" s="1" t="s">
        <v>290</v>
      </c>
      <c r="AQ146" s="1" t="s">
        <v>290</v>
      </c>
      <c r="AR146" s="1" t="s">
        <v>290</v>
      </c>
      <c r="AS146" s="40">
        <v>7.8</v>
      </c>
      <c r="AT146" s="40">
        <v>10</v>
      </c>
      <c r="AU146" s="40">
        <v>3.8</v>
      </c>
      <c r="AV146" s="40">
        <v>71</v>
      </c>
      <c r="AW146" s="40">
        <v>1.304</v>
      </c>
      <c r="AX146" s="40">
        <v>60.7</v>
      </c>
      <c r="AY146" s="40">
        <v>10.02</v>
      </c>
      <c r="AZ146" s="70" t="s">
        <v>454</v>
      </c>
      <c r="BA146" s="71" t="s">
        <v>445</v>
      </c>
      <c r="BB146" s="72">
        <v>3.57</v>
      </c>
      <c r="BC146" s="73">
        <v>86</v>
      </c>
      <c r="BD146" s="72">
        <v>9</v>
      </c>
      <c r="BE146" s="73">
        <v>37</v>
      </c>
      <c r="BF146" s="73">
        <v>2639</v>
      </c>
      <c r="BG146" s="73">
        <v>542</v>
      </c>
      <c r="BH146" s="73">
        <v>234</v>
      </c>
      <c r="BI146" s="73">
        <v>26</v>
      </c>
      <c r="BJ146" s="73">
        <v>23</v>
      </c>
      <c r="BK146" s="73" t="s">
        <v>290</v>
      </c>
      <c r="BL146" s="73" t="s">
        <v>290</v>
      </c>
      <c r="BM146" s="73" t="s">
        <v>290</v>
      </c>
      <c r="BN146" s="73" t="s">
        <v>290</v>
      </c>
      <c r="BO146" s="73" t="s">
        <v>290</v>
      </c>
      <c r="BP146" s="73" t="s">
        <v>290</v>
      </c>
      <c r="BQ146" s="70" t="s">
        <v>290</v>
      </c>
      <c r="BR146" s="70" t="s">
        <v>290</v>
      </c>
      <c r="BS146" s="70" t="s">
        <v>290</v>
      </c>
      <c r="BT146" s="70" t="s">
        <v>290</v>
      </c>
      <c r="BU146" s="70" t="s">
        <v>290</v>
      </c>
      <c r="BV146" s="70" t="s">
        <v>290</v>
      </c>
      <c r="BW146" s="70" t="s">
        <v>290</v>
      </c>
      <c r="BX146" s="70" t="s">
        <v>290</v>
      </c>
    </row>
    <row r="147" spans="1:76" ht="15.75" x14ac:dyDescent="0.25">
      <c r="A147" s="15" t="s">
        <v>295</v>
      </c>
      <c r="B147" s="15">
        <v>2019</v>
      </c>
      <c r="C147" s="15" t="s">
        <v>629</v>
      </c>
      <c r="D147" s="6">
        <v>12</v>
      </c>
      <c r="E147" s="4">
        <v>21</v>
      </c>
      <c r="F147" s="6" t="s">
        <v>116</v>
      </c>
      <c r="G147" s="6">
        <v>2</v>
      </c>
      <c r="H147" s="1">
        <v>1</v>
      </c>
      <c r="I147" s="3">
        <v>1</v>
      </c>
      <c r="J147" s="39" t="s">
        <v>17</v>
      </c>
      <c r="K147" s="6">
        <v>21104</v>
      </c>
      <c r="L147" s="6" t="s">
        <v>17</v>
      </c>
      <c r="M147" s="6" t="s">
        <v>410</v>
      </c>
      <c r="N147" s="6" t="s">
        <v>22</v>
      </c>
      <c r="O147" s="9">
        <v>43626</v>
      </c>
      <c r="P147" s="19">
        <v>43757</v>
      </c>
      <c r="Q147" s="6">
        <v>66</v>
      </c>
      <c r="R147" s="9">
        <v>43683</v>
      </c>
      <c r="S147" s="9">
        <v>43684</v>
      </c>
      <c r="T147" s="6">
        <v>57</v>
      </c>
      <c r="U147" s="6">
        <v>58</v>
      </c>
      <c r="V147" s="6">
        <v>284</v>
      </c>
      <c r="W147" s="6">
        <v>143</v>
      </c>
      <c r="X147" s="17">
        <v>21.360000000000003</v>
      </c>
      <c r="Y147" s="17">
        <v>20.18</v>
      </c>
      <c r="Z147" s="17">
        <v>1.8833333333333333</v>
      </c>
      <c r="AA147" s="17">
        <v>1.9333333333333333</v>
      </c>
      <c r="AB147" s="17">
        <v>98.896666666666661</v>
      </c>
      <c r="AC147" s="17">
        <v>97.67</v>
      </c>
      <c r="AD147" s="17">
        <v>90.67</v>
      </c>
      <c r="AE147" s="1">
        <v>8.5320655199999997</v>
      </c>
      <c r="AF147" s="1">
        <v>29.1</v>
      </c>
      <c r="AG147" s="1">
        <v>57</v>
      </c>
      <c r="AH147" s="1">
        <v>7.7</v>
      </c>
      <c r="AI147" s="1">
        <v>108</v>
      </c>
      <c r="AJ147" s="1">
        <v>140.91571493313612</v>
      </c>
      <c r="AK147" s="1" t="str">
        <f t="shared" si="2"/>
        <v>UIUC201912021</v>
      </c>
      <c r="AL147" s="1" t="s">
        <v>290</v>
      </c>
      <c r="AM147" s="1" t="s">
        <v>290</v>
      </c>
      <c r="AN147" s="1" t="s">
        <v>290</v>
      </c>
      <c r="AO147" s="1" t="s">
        <v>290</v>
      </c>
      <c r="AP147" s="1" t="s">
        <v>290</v>
      </c>
      <c r="AQ147" s="1" t="s">
        <v>290</v>
      </c>
      <c r="AR147" s="1" t="s">
        <v>290</v>
      </c>
      <c r="AS147" s="40">
        <v>8</v>
      </c>
      <c r="AT147" s="40">
        <v>9.1</v>
      </c>
      <c r="AU147" s="40">
        <v>4.7</v>
      </c>
      <c r="AV147" s="40">
        <v>69.8</v>
      </c>
      <c r="AW147" s="40">
        <v>1.1459999999999999</v>
      </c>
      <c r="AX147" s="40">
        <v>51.1</v>
      </c>
      <c r="AY147" s="40">
        <v>9.59</v>
      </c>
      <c r="AZ147" s="70" t="s">
        <v>469</v>
      </c>
      <c r="BA147" s="71" t="s">
        <v>450</v>
      </c>
      <c r="BB147" s="72">
        <v>3.1</v>
      </c>
      <c r="BC147" s="73">
        <v>81</v>
      </c>
      <c r="BD147" s="72">
        <v>6</v>
      </c>
      <c r="BE147" s="73">
        <v>16</v>
      </c>
      <c r="BF147" s="73">
        <v>2889</v>
      </c>
      <c r="BG147" s="73">
        <v>693</v>
      </c>
      <c r="BH147" s="73">
        <v>131</v>
      </c>
      <c r="BI147" s="73">
        <v>22</v>
      </c>
      <c r="BJ147" s="73">
        <v>5</v>
      </c>
      <c r="BK147" s="73" t="s">
        <v>290</v>
      </c>
      <c r="BL147" s="73" t="s">
        <v>290</v>
      </c>
      <c r="BM147" s="73" t="s">
        <v>290</v>
      </c>
      <c r="BN147" s="73" t="s">
        <v>290</v>
      </c>
      <c r="BO147" s="73" t="s">
        <v>290</v>
      </c>
      <c r="BP147" s="73" t="s">
        <v>290</v>
      </c>
      <c r="BQ147" s="70" t="s">
        <v>290</v>
      </c>
      <c r="BR147" s="70" t="s">
        <v>290</v>
      </c>
      <c r="BS147" s="70" t="s">
        <v>290</v>
      </c>
      <c r="BT147" s="70" t="s">
        <v>290</v>
      </c>
      <c r="BU147" s="70" t="s">
        <v>290</v>
      </c>
      <c r="BV147" s="70" t="s">
        <v>290</v>
      </c>
      <c r="BW147" s="70" t="s">
        <v>290</v>
      </c>
      <c r="BX147" s="70" t="s">
        <v>290</v>
      </c>
    </row>
    <row r="148" spans="1:76" ht="15.75" x14ac:dyDescent="0.25">
      <c r="A148" s="15" t="s">
        <v>295</v>
      </c>
      <c r="B148" s="15">
        <v>2019</v>
      </c>
      <c r="C148" s="15" t="s">
        <v>629</v>
      </c>
      <c r="D148" s="6">
        <v>15</v>
      </c>
      <c r="E148" s="4">
        <v>25</v>
      </c>
      <c r="F148" s="6" t="s">
        <v>170</v>
      </c>
      <c r="G148" s="6">
        <v>3</v>
      </c>
      <c r="H148" s="1">
        <v>1</v>
      </c>
      <c r="I148" s="5">
        <v>1</v>
      </c>
      <c r="J148" s="39" t="s">
        <v>17</v>
      </c>
      <c r="K148" s="6">
        <v>31104</v>
      </c>
      <c r="L148" s="6" t="s">
        <v>17</v>
      </c>
      <c r="M148" s="6" t="s">
        <v>410</v>
      </c>
      <c r="N148" s="6" t="s">
        <v>22</v>
      </c>
      <c r="O148" s="9">
        <v>43626</v>
      </c>
      <c r="P148" s="19">
        <v>43757</v>
      </c>
      <c r="Q148" s="6">
        <v>64</v>
      </c>
      <c r="R148" s="9">
        <v>43684</v>
      </c>
      <c r="S148" s="9">
        <v>43685</v>
      </c>
      <c r="T148" s="6">
        <v>58</v>
      </c>
      <c r="U148" s="6">
        <v>59</v>
      </c>
      <c r="V148" s="6">
        <v>193</v>
      </c>
      <c r="W148" s="6">
        <v>122</v>
      </c>
      <c r="X148" s="17">
        <v>23.619999999999997</v>
      </c>
      <c r="Y148" s="17">
        <v>21.753999999999998</v>
      </c>
      <c r="Z148" s="17">
        <v>1.86</v>
      </c>
      <c r="AA148" s="17">
        <v>1.92</v>
      </c>
      <c r="AB148" s="17">
        <v>90.51</v>
      </c>
      <c r="AC148" s="17">
        <v>106.17</v>
      </c>
      <c r="AD148" s="17">
        <v>101.17</v>
      </c>
      <c r="AE148" s="1">
        <v>8.5048499999999994</v>
      </c>
      <c r="AF148" s="1">
        <v>26.2</v>
      </c>
      <c r="AG148" s="1">
        <v>54.8</v>
      </c>
      <c r="AH148" s="1">
        <v>7.2</v>
      </c>
      <c r="AI148" s="1">
        <v>130</v>
      </c>
      <c r="AJ148" s="1">
        <v>146.21166796667367</v>
      </c>
      <c r="AK148" s="1" t="str">
        <f t="shared" si="2"/>
        <v>UIUC201915025</v>
      </c>
      <c r="AL148" s="1" t="s">
        <v>290</v>
      </c>
      <c r="AM148" s="1" t="s">
        <v>290</v>
      </c>
      <c r="AN148" s="1" t="s">
        <v>290</v>
      </c>
      <c r="AO148" s="1" t="s">
        <v>290</v>
      </c>
      <c r="AP148" s="1" t="s">
        <v>290</v>
      </c>
      <c r="AQ148" s="1" t="s">
        <v>290</v>
      </c>
      <c r="AR148" s="1" t="s">
        <v>290</v>
      </c>
      <c r="AS148" s="40">
        <v>7.9</v>
      </c>
      <c r="AT148" s="40">
        <v>8.5</v>
      </c>
      <c r="AU148" s="40">
        <v>3.3</v>
      </c>
      <c r="AV148" s="40">
        <v>72.5</v>
      </c>
      <c r="AW148" s="40">
        <v>1.1619999999999999</v>
      </c>
      <c r="AX148" s="40">
        <v>59.2</v>
      </c>
      <c r="AY148" s="40">
        <v>9.9499999999999993</v>
      </c>
      <c r="AZ148" s="70" t="s">
        <v>511</v>
      </c>
      <c r="BA148" s="71" t="s">
        <v>447</v>
      </c>
      <c r="BB148" s="72">
        <v>3</v>
      </c>
      <c r="BC148" s="73">
        <v>80</v>
      </c>
      <c r="BD148" s="72">
        <v>6</v>
      </c>
      <c r="BE148" s="73">
        <v>17</v>
      </c>
      <c r="BF148" s="73">
        <v>3058</v>
      </c>
      <c r="BG148" s="73">
        <v>609</v>
      </c>
      <c r="BH148" s="73">
        <v>138</v>
      </c>
      <c r="BI148" s="73">
        <v>18</v>
      </c>
      <c r="BJ148" s="73">
        <v>7</v>
      </c>
      <c r="BK148" s="73" t="s">
        <v>290</v>
      </c>
      <c r="BL148" s="73" t="s">
        <v>290</v>
      </c>
      <c r="BM148" s="73" t="s">
        <v>290</v>
      </c>
      <c r="BN148" s="73" t="s">
        <v>290</v>
      </c>
      <c r="BO148" s="73" t="s">
        <v>290</v>
      </c>
      <c r="BP148" s="73" t="s">
        <v>290</v>
      </c>
      <c r="BQ148" s="70" t="s">
        <v>290</v>
      </c>
      <c r="BR148" s="70" t="s">
        <v>290</v>
      </c>
      <c r="BS148" s="70" t="s">
        <v>290</v>
      </c>
      <c r="BT148" s="70" t="s">
        <v>290</v>
      </c>
      <c r="BU148" s="70" t="s">
        <v>290</v>
      </c>
      <c r="BV148" s="70" t="s">
        <v>290</v>
      </c>
      <c r="BW148" s="70" t="s">
        <v>290</v>
      </c>
      <c r="BX148" s="70" t="s">
        <v>290</v>
      </c>
    </row>
    <row r="149" spans="1:76" ht="15.75" x14ac:dyDescent="0.25">
      <c r="A149" s="15" t="s">
        <v>295</v>
      </c>
      <c r="B149" s="15">
        <v>2019</v>
      </c>
      <c r="C149" s="15" t="s">
        <v>629</v>
      </c>
      <c r="D149" s="6">
        <v>22</v>
      </c>
      <c r="E149" s="4">
        <v>29</v>
      </c>
      <c r="F149" s="6" t="s">
        <v>224</v>
      </c>
      <c r="G149" s="6">
        <v>4</v>
      </c>
      <c r="H149" s="1">
        <v>1</v>
      </c>
      <c r="I149" s="5">
        <v>1</v>
      </c>
      <c r="J149" s="39" t="s">
        <v>17</v>
      </c>
      <c r="K149" s="6">
        <v>41104</v>
      </c>
      <c r="L149" s="6" t="s">
        <v>17</v>
      </c>
      <c r="M149" s="6" t="s">
        <v>410</v>
      </c>
      <c r="N149" s="6" t="s">
        <v>22</v>
      </c>
      <c r="O149" s="9">
        <v>43626</v>
      </c>
      <c r="P149" s="19">
        <v>43757</v>
      </c>
      <c r="Q149" s="6">
        <v>61</v>
      </c>
      <c r="R149" s="9">
        <v>43687</v>
      </c>
      <c r="S149" s="9">
        <v>43688</v>
      </c>
      <c r="T149" s="6">
        <v>61</v>
      </c>
      <c r="U149" s="6">
        <v>62</v>
      </c>
      <c r="V149" s="6">
        <v>235</v>
      </c>
      <c r="W149" s="6">
        <v>101</v>
      </c>
      <c r="X149" s="17">
        <v>21.509999999999998</v>
      </c>
      <c r="Y149" s="17">
        <v>20.03</v>
      </c>
      <c r="Z149" s="17">
        <v>1.8933333333333333</v>
      </c>
      <c r="AA149" s="17">
        <v>1.9266666666666665</v>
      </c>
      <c r="AB149" s="17">
        <v>78.313333333333333</v>
      </c>
      <c r="AC149" s="17">
        <v>91.33</v>
      </c>
      <c r="AD149" s="17">
        <v>87.5</v>
      </c>
      <c r="AE149" s="1">
        <v>6.1280279200000001</v>
      </c>
      <c r="AF149" s="1">
        <v>30.6</v>
      </c>
      <c r="AG149" s="1">
        <v>55</v>
      </c>
      <c r="AH149" s="1">
        <v>6.5</v>
      </c>
      <c r="AI149" s="1">
        <v>166</v>
      </c>
      <c r="AJ149" s="1">
        <v>99.069327996780828</v>
      </c>
      <c r="AK149" s="1" t="str">
        <f t="shared" si="2"/>
        <v>UIUC201922029</v>
      </c>
      <c r="AL149" s="1" t="s">
        <v>290</v>
      </c>
      <c r="AM149" s="1" t="s">
        <v>290</v>
      </c>
      <c r="AN149" s="1" t="s">
        <v>290</v>
      </c>
      <c r="AO149" s="1" t="s">
        <v>290</v>
      </c>
      <c r="AP149" s="1" t="s">
        <v>290</v>
      </c>
      <c r="AQ149" s="1" t="s">
        <v>290</v>
      </c>
      <c r="AR149" s="1" t="s">
        <v>290</v>
      </c>
      <c r="AS149" s="40">
        <v>7.9</v>
      </c>
      <c r="AT149" s="40">
        <v>7.9</v>
      </c>
      <c r="AU149" s="40">
        <v>3.3</v>
      </c>
      <c r="AV149" s="40">
        <v>72.599999999999994</v>
      </c>
      <c r="AW149" s="40">
        <v>1.244</v>
      </c>
      <c r="AX149" s="40">
        <v>58.7</v>
      </c>
      <c r="AY149" s="40">
        <v>9.85</v>
      </c>
      <c r="AZ149" s="70" t="s">
        <v>541</v>
      </c>
      <c r="BA149" s="71" t="s">
        <v>445</v>
      </c>
      <c r="BB149" s="72">
        <v>3.64</v>
      </c>
      <c r="BC149" s="73">
        <v>86</v>
      </c>
      <c r="BD149" s="72">
        <v>7</v>
      </c>
      <c r="BE149" s="73">
        <v>26</v>
      </c>
      <c r="BF149" s="73">
        <v>3945</v>
      </c>
      <c r="BG149" s="73">
        <v>864</v>
      </c>
      <c r="BH149" s="73">
        <v>131</v>
      </c>
      <c r="BI149" s="73">
        <v>20</v>
      </c>
      <c r="BJ149" s="73">
        <v>14</v>
      </c>
      <c r="BK149" s="73" t="s">
        <v>290</v>
      </c>
      <c r="BL149" s="73" t="s">
        <v>290</v>
      </c>
      <c r="BM149" s="73" t="s">
        <v>290</v>
      </c>
      <c r="BN149" s="73" t="s">
        <v>290</v>
      </c>
      <c r="BO149" s="73" t="s">
        <v>290</v>
      </c>
      <c r="BP149" s="73" t="s">
        <v>290</v>
      </c>
      <c r="BQ149" s="70" t="s">
        <v>290</v>
      </c>
      <c r="BR149" s="70" t="s">
        <v>290</v>
      </c>
      <c r="BS149" s="70" t="s">
        <v>290</v>
      </c>
      <c r="BT149" s="70" t="s">
        <v>290</v>
      </c>
      <c r="BU149" s="70" t="s">
        <v>290</v>
      </c>
      <c r="BV149" s="70" t="s">
        <v>290</v>
      </c>
      <c r="BW149" s="70" t="s">
        <v>290</v>
      </c>
      <c r="BX149" s="70" t="s">
        <v>290</v>
      </c>
    </row>
    <row r="150" spans="1:76" ht="15.75" x14ac:dyDescent="0.25">
      <c r="A150" s="15" t="s">
        <v>295</v>
      </c>
      <c r="B150" s="15">
        <v>2019</v>
      </c>
      <c r="C150" s="15" t="s">
        <v>629</v>
      </c>
      <c r="D150" s="6">
        <v>1</v>
      </c>
      <c r="E150" s="4">
        <v>33</v>
      </c>
      <c r="F150" s="6" t="s">
        <v>80</v>
      </c>
      <c r="G150" s="6">
        <v>1</v>
      </c>
      <c r="H150" s="1">
        <v>2</v>
      </c>
      <c r="I150" s="7">
        <v>1</v>
      </c>
      <c r="J150" s="39" t="s">
        <v>17</v>
      </c>
      <c r="K150" s="6">
        <v>12104</v>
      </c>
      <c r="L150" s="6" t="s">
        <v>17</v>
      </c>
      <c r="M150" s="6" t="s">
        <v>410</v>
      </c>
      <c r="N150" s="6" t="s">
        <v>22</v>
      </c>
      <c r="O150" s="9">
        <v>43626</v>
      </c>
      <c r="P150" s="19">
        <v>43757</v>
      </c>
      <c r="Q150" s="6">
        <v>61</v>
      </c>
      <c r="R150" s="9">
        <v>43684</v>
      </c>
      <c r="S150" s="9">
        <v>43685</v>
      </c>
      <c r="T150" s="6">
        <v>58</v>
      </c>
      <c r="U150" s="6">
        <v>59</v>
      </c>
      <c r="V150" s="6">
        <v>293</v>
      </c>
      <c r="W150" s="6">
        <v>132</v>
      </c>
      <c r="X150" s="17">
        <v>25.4</v>
      </c>
      <c r="Y150" s="17">
        <v>23.380000000000003</v>
      </c>
      <c r="Z150" s="17">
        <v>1.8533333333333333</v>
      </c>
      <c r="AA150" s="17">
        <v>1.9133333333333333</v>
      </c>
      <c r="AB150" s="17">
        <v>88.32</v>
      </c>
      <c r="AC150" s="17">
        <v>109</v>
      </c>
      <c r="AD150" s="17">
        <v>98.83</v>
      </c>
      <c r="AE150" s="1">
        <v>8.4368112000000011</v>
      </c>
      <c r="AF150" s="1">
        <v>24.5</v>
      </c>
      <c r="AG150" s="1">
        <v>58.5</v>
      </c>
      <c r="AH150" s="1">
        <v>7.6</v>
      </c>
      <c r="AI150" s="1">
        <v>192</v>
      </c>
      <c r="AJ150" s="1">
        <v>148.38304991913273</v>
      </c>
      <c r="AK150" s="1" t="str">
        <f t="shared" si="2"/>
        <v>UIUC20191033</v>
      </c>
      <c r="AL150" s="1" t="s">
        <v>290</v>
      </c>
      <c r="AM150" s="1" t="s">
        <v>290</v>
      </c>
      <c r="AN150" s="1" t="s">
        <v>290</v>
      </c>
      <c r="AO150" s="1" t="s">
        <v>290</v>
      </c>
      <c r="AP150" s="1" t="s">
        <v>290</v>
      </c>
      <c r="AQ150" s="1" t="s">
        <v>290</v>
      </c>
      <c r="AR150" s="1" t="s">
        <v>290</v>
      </c>
      <c r="AS150" s="40">
        <v>8.1999999999999993</v>
      </c>
      <c r="AT150" s="40">
        <v>7.3</v>
      </c>
      <c r="AU150" s="40">
        <v>3.3</v>
      </c>
      <c r="AV150" s="40">
        <v>73.3</v>
      </c>
      <c r="AW150" s="40">
        <v>1.2549999999999999</v>
      </c>
      <c r="AX150" s="40" t="s">
        <v>290</v>
      </c>
      <c r="AY150" s="40">
        <v>9.94</v>
      </c>
      <c r="AZ150" s="70" t="s">
        <v>290</v>
      </c>
      <c r="BA150" s="70" t="s">
        <v>290</v>
      </c>
      <c r="BB150" s="70" t="s">
        <v>290</v>
      </c>
      <c r="BC150" s="70" t="s">
        <v>290</v>
      </c>
      <c r="BD150" s="70" t="s">
        <v>290</v>
      </c>
      <c r="BE150" s="70" t="s">
        <v>290</v>
      </c>
      <c r="BF150" s="70" t="s">
        <v>290</v>
      </c>
      <c r="BG150" s="70" t="s">
        <v>290</v>
      </c>
      <c r="BH150" s="70" t="s">
        <v>290</v>
      </c>
      <c r="BI150" s="70" t="s">
        <v>290</v>
      </c>
      <c r="BJ150" s="70" t="s">
        <v>290</v>
      </c>
      <c r="BK150" s="73" t="s">
        <v>290</v>
      </c>
      <c r="BL150" s="73" t="s">
        <v>290</v>
      </c>
      <c r="BM150" s="73" t="s">
        <v>290</v>
      </c>
      <c r="BN150" s="73" t="s">
        <v>290</v>
      </c>
      <c r="BO150" s="73" t="s">
        <v>290</v>
      </c>
      <c r="BP150" s="73" t="s">
        <v>290</v>
      </c>
      <c r="BQ150" s="70" t="s">
        <v>290</v>
      </c>
      <c r="BR150" s="70" t="s">
        <v>290</v>
      </c>
      <c r="BS150" s="70" t="s">
        <v>290</v>
      </c>
      <c r="BT150" s="70" t="s">
        <v>290</v>
      </c>
      <c r="BU150" s="70" t="s">
        <v>290</v>
      </c>
      <c r="BV150" s="70" t="s">
        <v>290</v>
      </c>
      <c r="BW150" s="70" t="s">
        <v>290</v>
      </c>
      <c r="BX150" s="70" t="s">
        <v>290</v>
      </c>
    </row>
    <row r="151" spans="1:76" ht="15.75" x14ac:dyDescent="0.25">
      <c r="A151" s="15" t="s">
        <v>295</v>
      </c>
      <c r="B151" s="15">
        <v>2019</v>
      </c>
      <c r="C151" s="15" t="s">
        <v>629</v>
      </c>
      <c r="D151" s="6">
        <v>7</v>
      </c>
      <c r="E151" s="4">
        <v>5</v>
      </c>
      <c r="F151" s="6" t="s">
        <v>134</v>
      </c>
      <c r="G151" s="6">
        <v>2</v>
      </c>
      <c r="H151" s="1">
        <v>2</v>
      </c>
      <c r="I151" s="3">
        <v>1</v>
      </c>
      <c r="J151" s="39" t="s">
        <v>17</v>
      </c>
      <c r="K151" s="6">
        <v>22104</v>
      </c>
      <c r="L151" s="6" t="s">
        <v>17</v>
      </c>
      <c r="M151" s="6" t="s">
        <v>410</v>
      </c>
      <c r="N151" s="6" t="s">
        <v>22</v>
      </c>
      <c r="O151" s="9">
        <v>43626</v>
      </c>
      <c r="P151" s="19">
        <v>43757</v>
      </c>
      <c r="Q151" s="6">
        <v>64</v>
      </c>
      <c r="R151" s="9">
        <v>43684</v>
      </c>
      <c r="S151" s="9">
        <v>43685</v>
      </c>
      <c r="T151" s="6">
        <v>58</v>
      </c>
      <c r="U151" s="6">
        <v>59</v>
      </c>
      <c r="V151" s="6">
        <v>268</v>
      </c>
      <c r="W151" s="6">
        <v>141</v>
      </c>
      <c r="X151" s="17">
        <v>24.9</v>
      </c>
      <c r="Y151" s="17">
        <v>23.36</v>
      </c>
      <c r="Z151" s="17">
        <v>1.82</v>
      </c>
      <c r="AA151" s="17">
        <v>1.91</v>
      </c>
      <c r="AB151" s="17">
        <v>89.576666666666668</v>
      </c>
      <c r="AC151" s="17">
        <v>116.5</v>
      </c>
      <c r="AD151" s="17">
        <v>100.83</v>
      </c>
      <c r="AE151" s="1">
        <v>9.6569736800000001</v>
      </c>
      <c r="AF151" s="1">
        <v>25.8</v>
      </c>
      <c r="AG151" s="1">
        <v>57.5</v>
      </c>
      <c r="AH151" s="1">
        <v>7.1</v>
      </c>
      <c r="AI151" s="1">
        <v>7</v>
      </c>
      <c r="AJ151" s="1">
        <v>166.91830438805985</v>
      </c>
      <c r="AK151" s="1" t="str">
        <f t="shared" si="2"/>
        <v>UIUC20197005</v>
      </c>
      <c r="AL151" s="1" t="s">
        <v>290</v>
      </c>
      <c r="AM151" s="1" t="s">
        <v>290</v>
      </c>
      <c r="AN151" s="1" t="s">
        <v>290</v>
      </c>
      <c r="AO151" s="1" t="s">
        <v>290</v>
      </c>
      <c r="AP151" s="1" t="s">
        <v>290</v>
      </c>
      <c r="AQ151" s="1" t="s">
        <v>290</v>
      </c>
      <c r="AR151" s="1" t="s">
        <v>290</v>
      </c>
      <c r="AS151" s="40">
        <v>8.1</v>
      </c>
      <c r="AT151" s="40">
        <v>7.9</v>
      </c>
      <c r="AU151" s="40">
        <v>3.3</v>
      </c>
      <c r="AV151" s="40">
        <v>73.2</v>
      </c>
      <c r="AW151" s="40">
        <v>1.2789999999999999</v>
      </c>
      <c r="AX151" s="40" t="s">
        <v>290</v>
      </c>
      <c r="AY151" s="40">
        <v>10.050000000000001</v>
      </c>
      <c r="AZ151" s="70" t="s">
        <v>473</v>
      </c>
      <c r="BA151" s="71" t="s">
        <v>445</v>
      </c>
      <c r="BB151" s="72">
        <v>3.85</v>
      </c>
      <c r="BC151" s="73">
        <v>88</v>
      </c>
      <c r="BD151" s="72">
        <v>11</v>
      </c>
      <c r="BE151" s="73">
        <v>48</v>
      </c>
      <c r="BF151" s="73">
        <v>3469</v>
      </c>
      <c r="BG151" s="73">
        <v>705</v>
      </c>
      <c r="BH151" s="73">
        <v>179</v>
      </c>
      <c r="BI151" s="73">
        <v>22</v>
      </c>
      <c r="BJ151" s="73">
        <v>32</v>
      </c>
      <c r="BK151" s="73" t="s">
        <v>290</v>
      </c>
      <c r="BL151" s="73" t="s">
        <v>290</v>
      </c>
      <c r="BM151" s="73" t="s">
        <v>290</v>
      </c>
      <c r="BN151" s="73" t="s">
        <v>290</v>
      </c>
      <c r="BO151" s="73" t="s">
        <v>290</v>
      </c>
      <c r="BP151" s="73" t="s">
        <v>290</v>
      </c>
      <c r="BQ151" s="70" t="s">
        <v>290</v>
      </c>
      <c r="BR151" s="70" t="s">
        <v>290</v>
      </c>
      <c r="BS151" s="70" t="s">
        <v>290</v>
      </c>
      <c r="BT151" s="70" t="s">
        <v>290</v>
      </c>
      <c r="BU151" s="70" t="s">
        <v>290</v>
      </c>
      <c r="BV151" s="70" t="s">
        <v>290</v>
      </c>
      <c r="BW151" s="70" t="s">
        <v>290</v>
      </c>
      <c r="BX151" s="70" t="s">
        <v>290</v>
      </c>
    </row>
    <row r="152" spans="1:76" ht="15.75" x14ac:dyDescent="0.25">
      <c r="A152" s="15" t="s">
        <v>295</v>
      </c>
      <c r="B152" s="15">
        <v>2019</v>
      </c>
      <c r="C152" s="15" t="s">
        <v>629</v>
      </c>
      <c r="D152" s="6">
        <v>18</v>
      </c>
      <c r="E152" s="4">
        <v>5</v>
      </c>
      <c r="F152" s="6" t="s">
        <v>188</v>
      </c>
      <c r="G152" s="6">
        <v>3</v>
      </c>
      <c r="H152" s="1">
        <v>2</v>
      </c>
      <c r="I152" s="5">
        <v>1</v>
      </c>
      <c r="J152" s="39" t="s">
        <v>17</v>
      </c>
      <c r="K152" s="6">
        <v>32104</v>
      </c>
      <c r="L152" s="6" t="s">
        <v>17</v>
      </c>
      <c r="M152" s="6" t="s">
        <v>410</v>
      </c>
      <c r="N152" s="6" t="s">
        <v>22</v>
      </c>
      <c r="O152" s="9">
        <v>43626</v>
      </c>
      <c r="P152" s="19">
        <v>43757</v>
      </c>
      <c r="Q152" s="6">
        <v>60</v>
      </c>
      <c r="R152" s="9">
        <v>43682</v>
      </c>
      <c r="S152" s="9">
        <v>43683</v>
      </c>
      <c r="T152" s="6">
        <v>56</v>
      </c>
      <c r="U152" s="6">
        <v>57</v>
      </c>
      <c r="V152" s="6">
        <v>290</v>
      </c>
      <c r="W152" s="6">
        <v>131</v>
      </c>
      <c r="X152" s="17">
        <v>24.654</v>
      </c>
      <c r="Y152" s="17">
        <v>23.503999999999998</v>
      </c>
      <c r="Z152" s="17">
        <v>1.8066666666666666</v>
      </c>
      <c r="AA152" s="17">
        <v>1.8766666666666667</v>
      </c>
      <c r="AB152" s="17">
        <v>80</v>
      </c>
      <c r="AC152" s="17">
        <v>111.5</v>
      </c>
      <c r="AD152" s="17">
        <v>105.67</v>
      </c>
      <c r="AE152" s="1">
        <v>8.8722595200000001</v>
      </c>
      <c r="AF152" s="1">
        <v>28</v>
      </c>
      <c r="AG152" s="1">
        <v>55.4</v>
      </c>
      <c r="AH152" s="1">
        <v>8.4</v>
      </c>
      <c r="AI152" s="1">
        <v>18</v>
      </c>
      <c r="AJ152" s="1">
        <v>148.80781660764291</v>
      </c>
      <c r="AK152" s="1" t="str">
        <f t="shared" si="2"/>
        <v>UIUC201918005</v>
      </c>
      <c r="AL152" s="1" t="s">
        <v>290</v>
      </c>
      <c r="AM152" s="1" t="s">
        <v>290</v>
      </c>
      <c r="AN152" s="1" t="s">
        <v>290</v>
      </c>
      <c r="AO152" s="1" t="s">
        <v>290</v>
      </c>
      <c r="AP152" s="1" t="s">
        <v>290</v>
      </c>
      <c r="AQ152" s="1" t="s">
        <v>290</v>
      </c>
      <c r="AR152" s="1" t="s">
        <v>290</v>
      </c>
      <c r="AS152" s="40">
        <v>8.1</v>
      </c>
      <c r="AT152" s="40">
        <v>8.3000000000000007</v>
      </c>
      <c r="AU152" s="40">
        <v>4.4000000000000004</v>
      </c>
      <c r="AV152" s="40">
        <v>70.900000000000006</v>
      </c>
      <c r="AW152" s="40">
        <v>1.145</v>
      </c>
      <c r="AX152" s="40" t="s">
        <v>290</v>
      </c>
      <c r="AY152" s="40">
        <v>9.6199999999999992</v>
      </c>
      <c r="AZ152" s="70" t="s">
        <v>515</v>
      </c>
      <c r="BA152" s="71" t="s">
        <v>516</v>
      </c>
      <c r="BB152" s="72">
        <v>3.91</v>
      </c>
      <c r="BC152" s="73">
        <v>89</v>
      </c>
      <c r="BD152" s="72">
        <v>10</v>
      </c>
      <c r="BE152" s="73">
        <v>44</v>
      </c>
      <c r="BF152" s="73">
        <v>4054</v>
      </c>
      <c r="BG152" s="73">
        <v>797</v>
      </c>
      <c r="BH152" s="73">
        <v>143</v>
      </c>
      <c r="BI152" s="73">
        <v>24</v>
      </c>
      <c r="BJ152" s="73">
        <v>25</v>
      </c>
      <c r="BK152" s="73" t="s">
        <v>290</v>
      </c>
      <c r="BL152" s="73" t="s">
        <v>290</v>
      </c>
      <c r="BM152" s="73" t="s">
        <v>290</v>
      </c>
      <c r="BN152" s="73" t="s">
        <v>290</v>
      </c>
      <c r="BO152" s="73" t="s">
        <v>290</v>
      </c>
      <c r="BP152" s="73" t="s">
        <v>290</v>
      </c>
      <c r="BQ152" s="70" t="s">
        <v>290</v>
      </c>
      <c r="BR152" s="70" t="s">
        <v>290</v>
      </c>
      <c r="BS152" s="70" t="s">
        <v>290</v>
      </c>
      <c r="BT152" s="70" t="s">
        <v>290</v>
      </c>
      <c r="BU152" s="70" t="s">
        <v>290</v>
      </c>
      <c r="BV152" s="70" t="s">
        <v>290</v>
      </c>
      <c r="BW152" s="70" t="s">
        <v>290</v>
      </c>
      <c r="BX152" s="70" t="s">
        <v>290</v>
      </c>
    </row>
    <row r="153" spans="1:76" ht="15.75" x14ac:dyDescent="0.25">
      <c r="A153" s="15" t="s">
        <v>295</v>
      </c>
      <c r="B153" s="15">
        <v>2019</v>
      </c>
      <c r="C153" s="15" t="s">
        <v>629</v>
      </c>
      <c r="D153" s="6">
        <v>24</v>
      </c>
      <c r="E153" s="4">
        <v>41</v>
      </c>
      <c r="F153" s="6" t="s">
        <v>242</v>
      </c>
      <c r="G153" s="6">
        <v>4</v>
      </c>
      <c r="H153" s="1">
        <v>2</v>
      </c>
      <c r="I153" s="5">
        <v>1</v>
      </c>
      <c r="J153" s="39" t="s">
        <v>17</v>
      </c>
      <c r="K153" s="6">
        <v>42104</v>
      </c>
      <c r="L153" s="6" t="s">
        <v>17</v>
      </c>
      <c r="M153" s="6" t="s">
        <v>410</v>
      </c>
      <c r="N153" s="6" t="s">
        <v>22</v>
      </c>
      <c r="O153" s="9">
        <v>43626</v>
      </c>
      <c r="P153" s="19">
        <v>43757</v>
      </c>
      <c r="Q153" s="6">
        <v>65</v>
      </c>
      <c r="R153" s="9">
        <v>43686</v>
      </c>
      <c r="S153" s="9">
        <v>43688</v>
      </c>
      <c r="T153" s="6">
        <v>60</v>
      </c>
      <c r="U153" s="6">
        <v>62</v>
      </c>
      <c r="V153" s="6">
        <v>259</v>
      </c>
      <c r="W153" s="6">
        <v>131</v>
      </c>
      <c r="X153" s="17">
        <v>21.042000000000002</v>
      </c>
      <c r="Y153" s="17">
        <v>20.234000000000002</v>
      </c>
      <c r="Z153" s="17">
        <v>1.8766666666666667</v>
      </c>
      <c r="AA153" s="17">
        <v>1.93</v>
      </c>
      <c r="AB153" s="17">
        <v>85.456666666666663</v>
      </c>
      <c r="AC153" s="17">
        <v>92.67</v>
      </c>
      <c r="AD153" s="17">
        <v>89.17</v>
      </c>
      <c r="AE153" s="1">
        <v>8.8314362399999986</v>
      </c>
      <c r="AF153" s="1">
        <v>25.1</v>
      </c>
      <c r="AG153" s="1">
        <v>57</v>
      </c>
      <c r="AH153" s="1">
        <v>7.5</v>
      </c>
      <c r="AI153" s="1">
        <v>217</v>
      </c>
      <c r="AJ153" s="1">
        <v>154.08918809814213</v>
      </c>
      <c r="AK153" s="1" t="str">
        <f t="shared" si="2"/>
        <v>UIUC201924041</v>
      </c>
      <c r="AL153" s="1" t="s">
        <v>290</v>
      </c>
      <c r="AM153" s="1" t="s">
        <v>290</v>
      </c>
      <c r="AN153" s="1" t="s">
        <v>290</v>
      </c>
      <c r="AO153" s="1" t="s">
        <v>290</v>
      </c>
      <c r="AP153" s="1" t="s">
        <v>290</v>
      </c>
      <c r="AQ153" s="1" t="s">
        <v>290</v>
      </c>
      <c r="AR153" s="1" t="s">
        <v>290</v>
      </c>
      <c r="AS153" s="40">
        <v>8.1999999999999993</v>
      </c>
      <c r="AT153" s="40">
        <v>8.3000000000000007</v>
      </c>
      <c r="AU153" s="40">
        <v>3.5</v>
      </c>
      <c r="AV153" s="40">
        <v>72.7</v>
      </c>
      <c r="AW153" s="40">
        <v>1.1268</v>
      </c>
      <c r="AX153" s="40">
        <v>59.2</v>
      </c>
      <c r="AY153" s="40">
        <v>10.039999999999999</v>
      </c>
      <c r="AZ153" s="70" t="s">
        <v>553</v>
      </c>
      <c r="BA153" s="71" t="s">
        <v>447</v>
      </c>
      <c r="BB153" s="72">
        <v>4.7</v>
      </c>
      <c r="BC153" s="73">
        <v>97</v>
      </c>
      <c r="BD153" s="72">
        <v>8</v>
      </c>
      <c r="BE153" s="73">
        <v>40</v>
      </c>
      <c r="BF153" s="73">
        <v>4148</v>
      </c>
      <c r="BG153" s="73">
        <v>864</v>
      </c>
      <c r="BH153" s="73">
        <v>138</v>
      </c>
      <c r="BI153" s="73">
        <v>19</v>
      </c>
      <c r="BJ153" s="73">
        <v>27</v>
      </c>
      <c r="BK153" s="73" t="s">
        <v>290</v>
      </c>
      <c r="BL153" s="73" t="s">
        <v>290</v>
      </c>
      <c r="BM153" s="73" t="s">
        <v>290</v>
      </c>
      <c r="BN153" s="73" t="s">
        <v>290</v>
      </c>
      <c r="BO153" s="73" t="s">
        <v>290</v>
      </c>
      <c r="BP153" s="73" t="s">
        <v>290</v>
      </c>
      <c r="BQ153" s="70" t="s">
        <v>290</v>
      </c>
      <c r="BR153" s="70" t="s">
        <v>290</v>
      </c>
      <c r="BS153" s="70" t="s">
        <v>290</v>
      </c>
      <c r="BT153" s="70" t="s">
        <v>290</v>
      </c>
      <c r="BU153" s="70" t="s">
        <v>290</v>
      </c>
      <c r="BV153" s="70" t="s">
        <v>290</v>
      </c>
      <c r="BW153" s="70" t="s">
        <v>290</v>
      </c>
      <c r="BX153" s="70" t="s">
        <v>290</v>
      </c>
    </row>
    <row r="154" spans="1:76" ht="15.75" x14ac:dyDescent="0.25">
      <c r="A154" s="15" t="s">
        <v>295</v>
      </c>
      <c r="B154" s="15">
        <v>2019</v>
      </c>
      <c r="C154" s="15" t="s">
        <v>629</v>
      </c>
      <c r="D154" s="6">
        <v>5</v>
      </c>
      <c r="E154" s="4">
        <v>25</v>
      </c>
      <c r="F154" s="6" t="s">
        <v>98</v>
      </c>
      <c r="G154" s="6">
        <v>1</v>
      </c>
      <c r="H154" s="1">
        <v>3</v>
      </c>
      <c r="I154" s="7">
        <v>1</v>
      </c>
      <c r="J154" s="39" t="s">
        <v>17</v>
      </c>
      <c r="K154" s="6">
        <v>13104</v>
      </c>
      <c r="L154" s="6" t="s">
        <v>17</v>
      </c>
      <c r="M154" s="6" t="s">
        <v>410</v>
      </c>
      <c r="N154" s="6" t="s">
        <v>22</v>
      </c>
      <c r="O154" s="9">
        <v>43626</v>
      </c>
      <c r="P154" s="19">
        <v>43757</v>
      </c>
      <c r="Q154" s="6">
        <v>67</v>
      </c>
      <c r="R154" s="9">
        <v>43684</v>
      </c>
      <c r="S154" s="9">
        <v>43685</v>
      </c>
      <c r="T154" s="6">
        <v>58</v>
      </c>
      <c r="U154" s="6">
        <v>59</v>
      </c>
      <c r="V154" s="6">
        <v>291</v>
      </c>
      <c r="W154" s="6">
        <v>128</v>
      </c>
      <c r="X154" s="17">
        <v>25.76</v>
      </c>
      <c r="Y154" s="17">
        <v>24.119999999999997</v>
      </c>
      <c r="Z154" s="17">
        <v>1.82</v>
      </c>
      <c r="AA154" s="17">
        <v>1.9033333333333333</v>
      </c>
      <c r="AB154" s="17">
        <v>109.71333333333334</v>
      </c>
      <c r="AC154" s="17">
        <v>114.17</v>
      </c>
      <c r="AD154" s="17">
        <v>109.17</v>
      </c>
      <c r="AE154" s="1">
        <v>12.70511192</v>
      </c>
      <c r="AF154" s="1">
        <v>27</v>
      </c>
      <c r="AG154" s="1">
        <v>58.2</v>
      </c>
      <c r="AH154" s="1">
        <v>7.4</v>
      </c>
      <c r="AI154" s="1">
        <v>140</v>
      </c>
      <c r="AJ154" s="1">
        <v>216.0530325864475</v>
      </c>
      <c r="AK154" s="1" t="str">
        <f t="shared" si="2"/>
        <v>UIUC20195025</v>
      </c>
      <c r="AL154" s="1" t="s">
        <v>290</v>
      </c>
      <c r="AM154" s="1" t="s">
        <v>290</v>
      </c>
      <c r="AN154" s="1" t="s">
        <v>290</v>
      </c>
      <c r="AO154" s="1" t="s">
        <v>290</v>
      </c>
      <c r="AP154" s="1" t="s">
        <v>290</v>
      </c>
      <c r="AQ154" s="1" t="s">
        <v>290</v>
      </c>
      <c r="AR154" s="1" t="s">
        <v>290</v>
      </c>
      <c r="AS154" s="40">
        <v>7.9</v>
      </c>
      <c r="AT154" s="40">
        <v>8.6999999999999993</v>
      </c>
      <c r="AU154" s="40">
        <v>3.7</v>
      </c>
      <c r="AV154" s="40">
        <v>72.099999999999994</v>
      </c>
      <c r="AW154" s="40">
        <v>1.2649999999999999</v>
      </c>
      <c r="AX154" s="40">
        <v>59.8</v>
      </c>
      <c r="AY154" s="40">
        <v>9.9700000000000006</v>
      </c>
      <c r="AZ154" s="70" t="s">
        <v>467</v>
      </c>
      <c r="BA154" s="71" t="s">
        <v>461</v>
      </c>
      <c r="BB154" s="72">
        <v>4.07</v>
      </c>
      <c r="BC154" s="73">
        <v>91</v>
      </c>
      <c r="BD154" s="72">
        <v>8</v>
      </c>
      <c r="BE154" s="73">
        <v>29</v>
      </c>
      <c r="BF154" s="73">
        <v>3332</v>
      </c>
      <c r="BG154" s="73">
        <v>654</v>
      </c>
      <c r="BH154" s="73">
        <v>154</v>
      </c>
      <c r="BI154" s="73">
        <v>29</v>
      </c>
      <c r="BJ154" s="73">
        <v>15</v>
      </c>
      <c r="BK154" s="73" t="s">
        <v>290</v>
      </c>
      <c r="BL154" s="73" t="s">
        <v>290</v>
      </c>
      <c r="BM154" s="73" t="s">
        <v>290</v>
      </c>
      <c r="BN154" s="73" t="s">
        <v>290</v>
      </c>
      <c r="BO154" s="73" t="s">
        <v>290</v>
      </c>
      <c r="BP154" s="73" t="s">
        <v>290</v>
      </c>
      <c r="BQ154" s="70" t="s">
        <v>290</v>
      </c>
      <c r="BR154" s="70" t="s">
        <v>290</v>
      </c>
      <c r="BS154" s="70" t="s">
        <v>290</v>
      </c>
      <c r="BT154" s="70" t="s">
        <v>290</v>
      </c>
      <c r="BU154" s="70" t="s">
        <v>290</v>
      </c>
      <c r="BV154" s="70" t="s">
        <v>290</v>
      </c>
      <c r="BW154" s="70" t="s">
        <v>290</v>
      </c>
      <c r="BX154" s="70" t="s">
        <v>290</v>
      </c>
    </row>
    <row r="155" spans="1:76" ht="15.75" x14ac:dyDescent="0.25">
      <c r="A155" s="15" t="s">
        <v>295</v>
      </c>
      <c r="B155" s="15">
        <v>2019</v>
      </c>
      <c r="C155" s="15" t="s">
        <v>629</v>
      </c>
      <c r="D155" s="6">
        <v>9</v>
      </c>
      <c r="E155" s="4">
        <v>21</v>
      </c>
      <c r="F155" s="6" t="s">
        <v>152</v>
      </c>
      <c r="G155" s="6">
        <v>2</v>
      </c>
      <c r="H155" s="1">
        <v>3</v>
      </c>
      <c r="I155" s="3">
        <v>1</v>
      </c>
      <c r="J155" s="39" t="s">
        <v>17</v>
      </c>
      <c r="K155" s="6">
        <v>23104</v>
      </c>
      <c r="L155" s="6" t="s">
        <v>17</v>
      </c>
      <c r="M155" s="6" t="s">
        <v>410</v>
      </c>
      <c r="N155" s="6" t="s">
        <v>22</v>
      </c>
      <c r="O155" s="9">
        <v>43626</v>
      </c>
      <c r="P155" s="19">
        <v>43757</v>
      </c>
      <c r="Q155" s="6">
        <v>65</v>
      </c>
      <c r="R155" s="9">
        <v>43685</v>
      </c>
      <c r="S155" s="9">
        <v>43686</v>
      </c>
      <c r="T155" s="6">
        <v>59</v>
      </c>
      <c r="U155" s="6">
        <v>60</v>
      </c>
      <c r="V155" s="6">
        <v>284</v>
      </c>
      <c r="W155" s="6">
        <v>146</v>
      </c>
      <c r="X155" s="17">
        <v>22.640000000000004</v>
      </c>
      <c r="Y155" s="17">
        <v>21.359999999999996</v>
      </c>
      <c r="Z155" s="17">
        <v>1.8833333333333333</v>
      </c>
      <c r="AA155" s="17">
        <v>1.94</v>
      </c>
      <c r="AB155" s="17">
        <v>102.02</v>
      </c>
      <c r="AC155" s="17">
        <v>100.33</v>
      </c>
      <c r="AD155" s="17">
        <v>95.67</v>
      </c>
      <c r="AE155" s="1">
        <v>11.303512640000001</v>
      </c>
      <c r="AF155" s="1">
        <v>30.5</v>
      </c>
      <c r="AG155" s="1">
        <v>58.2</v>
      </c>
      <c r="AH155" s="1">
        <v>7.1</v>
      </c>
      <c r="AI155" s="1">
        <v>105</v>
      </c>
      <c r="AJ155" s="1">
        <v>183.00259166626981</v>
      </c>
      <c r="AK155" s="1" t="str">
        <f t="shared" si="2"/>
        <v>UIUC20199021</v>
      </c>
      <c r="AL155" s="1" t="s">
        <v>290</v>
      </c>
      <c r="AM155" s="1" t="s">
        <v>290</v>
      </c>
      <c r="AN155" s="1" t="s">
        <v>290</v>
      </c>
      <c r="AO155" s="1" t="s">
        <v>290</v>
      </c>
      <c r="AP155" s="1" t="s">
        <v>290</v>
      </c>
      <c r="AQ155" s="1" t="s">
        <v>290</v>
      </c>
      <c r="AR155" s="1" t="s">
        <v>290</v>
      </c>
      <c r="AS155" s="40">
        <v>8.1</v>
      </c>
      <c r="AT155" s="40">
        <v>9.4</v>
      </c>
      <c r="AU155" s="40">
        <v>3.8</v>
      </c>
      <c r="AV155" s="40">
        <v>71.7</v>
      </c>
      <c r="AW155" s="40">
        <v>1.3</v>
      </c>
      <c r="AX155" s="40">
        <v>61.5</v>
      </c>
      <c r="AY155" s="40">
        <v>10.050000000000001</v>
      </c>
      <c r="AZ155" s="70" t="s">
        <v>484</v>
      </c>
      <c r="BA155" s="71" t="s">
        <v>472</v>
      </c>
      <c r="BB155" s="72">
        <v>4.22</v>
      </c>
      <c r="BC155" s="73">
        <v>92</v>
      </c>
      <c r="BD155" s="72">
        <v>9</v>
      </c>
      <c r="BE155" s="73">
        <v>34</v>
      </c>
      <c r="BF155" s="73">
        <v>3259</v>
      </c>
      <c r="BG155" s="73">
        <v>682</v>
      </c>
      <c r="BH155" s="73">
        <v>168</v>
      </c>
      <c r="BI155" s="73">
        <v>23</v>
      </c>
      <c r="BJ155" s="73">
        <v>15</v>
      </c>
      <c r="BK155" s="73" t="s">
        <v>290</v>
      </c>
      <c r="BL155" s="73" t="s">
        <v>290</v>
      </c>
      <c r="BM155" s="73" t="s">
        <v>290</v>
      </c>
      <c r="BN155" s="73" t="s">
        <v>290</v>
      </c>
      <c r="BO155" s="73" t="s">
        <v>290</v>
      </c>
      <c r="BP155" s="73" t="s">
        <v>290</v>
      </c>
      <c r="BQ155" s="70" t="s">
        <v>290</v>
      </c>
      <c r="BR155" s="70" t="s">
        <v>290</v>
      </c>
      <c r="BS155" s="70" t="s">
        <v>290</v>
      </c>
      <c r="BT155" s="70" t="s">
        <v>290</v>
      </c>
      <c r="BU155" s="70" t="s">
        <v>290</v>
      </c>
      <c r="BV155" s="70" t="s">
        <v>290</v>
      </c>
      <c r="BW155" s="70" t="s">
        <v>290</v>
      </c>
      <c r="BX155" s="70" t="s">
        <v>290</v>
      </c>
    </row>
    <row r="156" spans="1:76" ht="15.75" x14ac:dyDescent="0.25">
      <c r="A156" s="15" t="s">
        <v>295</v>
      </c>
      <c r="B156" s="15">
        <v>2019</v>
      </c>
      <c r="C156" s="15" t="s">
        <v>629</v>
      </c>
      <c r="D156" s="6">
        <v>13</v>
      </c>
      <c r="E156" s="4">
        <v>29</v>
      </c>
      <c r="F156" s="6" t="s">
        <v>206</v>
      </c>
      <c r="G156" s="6">
        <v>3</v>
      </c>
      <c r="H156" s="1">
        <v>3</v>
      </c>
      <c r="I156" s="5">
        <v>1</v>
      </c>
      <c r="J156" s="39" t="s">
        <v>17</v>
      </c>
      <c r="K156" s="6">
        <v>33104</v>
      </c>
      <c r="L156" s="6" t="s">
        <v>17</v>
      </c>
      <c r="M156" s="6" t="s">
        <v>410</v>
      </c>
      <c r="N156" s="6" t="s">
        <v>22</v>
      </c>
      <c r="O156" s="9">
        <v>43626</v>
      </c>
      <c r="P156" s="19">
        <v>43757</v>
      </c>
      <c r="Q156" s="6">
        <v>71</v>
      </c>
      <c r="R156" s="9">
        <v>43685</v>
      </c>
      <c r="S156" s="9">
        <v>43686</v>
      </c>
      <c r="T156" s="6">
        <v>59</v>
      </c>
      <c r="U156" s="6">
        <v>60</v>
      </c>
      <c r="V156" s="6">
        <v>298</v>
      </c>
      <c r="W156" s="6">
        <v>140</v>
      </c>
      <c r="X156" s="17">
        <v>24.884000000000004</v>
      </c>
      <c r="Y156" s="17">
        <v>22.718</v>
      </c>
      <c r="Z156" s="17">
        <v>1.8233333333333333</v>
      </c>
      <c r="AA156" s="17">
        <v>1.9133333333333333</v>
      </c>
      <c r="AB156" s="17">
        <v>92.533333333333331</v>
      </c>
      <c r="AC156" s="17">
        <v>112.5</v>
      </c>
      <c r="AD156" s="17">
        <v>103.83</v>
      </c>
      <c r="AE156" s="1">
        <v>11.389695119999999</v>
      </c>
      <c r="AF156" s="1">
        <v>27.1</v>
      </c>
      <c r="AG156" s="1">
        <v>59.2</v>
      </c>
      <c r="AH156" s="1">
        <v>7.4</v>
      </c>
      <c r="AI156" s="1">
        <v>157</v>
      </c>
      <c r="AJ156" s="1">
        <v>193.41877957339662</v>
      </c>
      <c r="AK156" s="1" t="str">
        <f t="shared" si="2"/>
        <v>UIUC201913029</v>
      </c>
      <c r="AL156" s="1" t="s">
        <v>290</v>
      </c>
      <c r="AM156" s="1" t="s">
        <v>290</v>
      </c>
      <c r="AN156" s="1" t="s">
        <v>290</v>
      </c>
      <c r="AO156" s="1" t="s">
        <v>290</v>
      </c>
      <c r="AP156" s="1" t="s">
        <v>290</v>
      </c>
      <c r="AQ156" s="1" t="s">
        <v>290</v>
      </c>
      <c r="AR156" s="1" t="s">
        <v>290</v>
      </c>
      <c r="AS156" s="40">
        <v>8.1</v>
      </c>
      <c r="AT156" s="40">
        <v>8.6999999999999993</v>
      </c>
      <c r="AU156" s="40">
        <v>3.4</v>
      </c>
      <c r="AV156" s="40">
        <v>72.599999999999994</v>
      </c>
      <c r="AW156" s="40">
        <v>1.2849999999999999</v>
      </c>
      <c r="AX156" s="40">
        <v>59.9</v>
      </c>
      <c r="AY156" s="40">
        <v>10.1</v>
      </c>
      <c r="AZ156" s="70" t="s">
        <v>502</v>
      </c>
      <c r="BA156" s="71" t="s">
        <v>458</v>
      </c>
      <c r="BB156" s="72">
        <v>3.19</v>
      </c>
      <c r="BC156" s="73">
        <v>82</v>
      </c>
      <c r="BD156" s="72">
        <v>7</v>
      </c>
      <c r="BE156" s="73">
        <v>19</v>
      </c>
      <c r="BF156" s="73">
        <v>2536</v>
      </c>
      <c r="BG156" s="73">
        <v>549</v>
      </c>
      <c r="BH156" s="73">
        <v>116</v>
      </c>
      <c r="BI156" s="73">
        <v>19</v>
      </c>
      <c r="BJ156" s="73">
        <v>10</v>
      </c>
      <c r="BK156" s="73" t="s">
        <v>290</v>
      </c>
      <c r="BL156" s="73" t="s">
        <v>290</v>
      </c>
      <c r="BM156" s="73" t="s">
        <v>290</v>
      </c>
      <c r="BN156" s="73" t="s">
        <v>290</v>
      </c>
      <c r="BO156" s="73" t="s">
        <v>290</v>
      </c>
      <c r="BP156" s="73" t="s">
        <v>290</v>
      </c>
      <c r="BQ156" s="70" t="s">
        <v>290</v>
      </c>
      <c r="BR156" s="70" t="s">
        <v>290</v>
      </c>
      <c r="BS156" s="70" t="s">
        <v>290</v>
      </c>
      <c r="BT156" s="70" t="s">
        <v>290</v>
      </c>
      <c r="BU156" s="70" t="s">
        <v>290</v>
      </c>
      <c r="BV156" s="70" t="s">
        <v>290</v>
      </c>
      <c r="BW156" s="70" t="s">
        <v>290</v>
      </c>
      <c r="BX156" s="70" t="s">
        <v>290</v>
      </c>
    </row>
    <row r="157" spans="1:76" ht="15.75" x14ac:dyDescent="0.25">
      <c r="A157" s="15" t="s">
        <v>295</v>
      </c>
      <c r="B157" s="15">
        <v>2019</v>
      </c>
      <c r="C157" s="15" t="s">
        <v>629</v>
      </c>
      <c r="D157" s="6">
        <v>19</v>
      </c>
      <c r="E157" s="4">
        <v>29</v>
      </c>
      <c r="F157" s="6" t="s">
        <v>260</v>
      </c>
      <c r="G157" s="6">
        <v>4</v>
      </c>
      <c r="H157" s="1">
        <v>3</v>
      </c>
      <c r="I157" s="5">
        <v>1</v>
      </c>
      <c r="J157" s="39" t="s">
        <v>17</v>
      </c>
      <c r="K157" s="6">
        <v>43104</v>
      </c>
      <c r="L157" s="6" t="s">
        <v>17</v>
      </c>
      <c r="M157" s="6" t="s">
        <v>410</v>
      </c>
      <c r="N157" s="6" t="s">
        <v>22</v>
      </c>
      <c r="O157" s="9">
        <v>43626</v>
      </c>
      <c r="P157" s="19">
        <v>43757</v>
      </c>
      <c r="Q157" s="6">
        <v>63</v>
      </c>
      <c r="R157" s="9">
        <v>43684</v>
      </c>
      <c r="S157" s="9">
        <v>43686</v>
      </c>
      <c r="T157" s="6">
        <v>58</v>
      </c>
      <c r="U157" s="6">
        <v>60</v>
      </c>
      <c r="V157" s="6">
        <v>290</v>
      </c>
      <c r="W157" s="6">
        <v>127</v>
      </c>
      <c r="X157" s="17">
        <v>21.718</v>
      </c>
      <c r="Y157" s="17">
        <v>20.18</v>
      </c>
      <c r="Z157" s="17">
        <v>1.8433333333333333</v>
      </c>
      <c r="AA157" s="17">
        <v>1.9</v>
      </c>
      <c r="AB157" s="17">
        <v>104.17</v>
      </c>
      <c r="AC157" s="17">
        <v>101.83</v>
      </c>
      <c r="AD157" s="17">
        <v>89.67</v>
      </c>
      <c r="AE157" s="1">
        <v>11.26268936</v>
      </c>
      <c r="AF157" s="1">
        <v>29.6</v>
      </c>
      <c r="AG157" s="1">
        <v>58.3</v>
      </c>
      <c r="AH157" s="1">
        <v>6.9</v>
      </c>
      <c r="AI157" s="1">
        <v>163</v>
      </c>
      <c r="AJ157" s="1">
        <v>184.70292638057492</v>
      </c>
      <c r="AK157" s="1" t="str">
        <f t="shared" si="2"/>
        <v>UIUC201919029</v>
      </c>
      <c r="AL157" s="1" t="s">
        <v>290</v>
      </c>
      <c r="AM157" s="1" t="s">
        <v>290</v>
      </c>
      <c r="AN157" s="1" t="s">
        <v>290</v>
      </c>
      <c r="AO157" s="1" t="s">
        <v>290</v>
      </c>
      <c r="AP157" s="1" t="s">
        <v>290</v>
      </c>
      <c r="AQ157" s="1" t="s">
        <v>290</v>
      </c>
      <c r="AR157" s="1" t="s">
        <v>290</v>
      </c>
      <c r="AS157" s="40">
        <v>8.1999999999999993</v>
      </c>
      <c r="AT157" s="40">
        <v>8.1999999999999993</v>
      </c>
      <c r="AU157" s="40">
        <v>3.6</v>
      </c>
      <c r="AV157" s="40">
        <v>72.5</v>
      </c>
      <c r="AW157" s="40">
        <v>1.258</v>
      </c>
      <c r="AX157" s="40">
        <v>59.2</v>
      </c>
      <c r="AY157" s="40">
        <v>10</v>
      </c>
      <c r="AZ157" s="70" t="s">
        <v>530</v>
      </c>
      <c r="BA157" s="71" t="s">
        <v>461</v>
      </c>
      <c r="BB157" s="72">
        <v>3.63</v>
      </c>
      <c r="BC157" s="73">
        <v>86</v>
      </c>
      <c r="BD157" s="72">
        <v>7</v>
      </c>
      <c r="BE157" s="73">
        <v>24</v>
      </c>
      <c r="BF157" s="73">
        <v>3699</v>
      </c>
      <c r="BG157" s="73">
        <v>856</v>
      </c>
      <c r="BH157" s="73">
        <v>140</v>
      </c>
      <c r="BI157" s="73">
        <v>19</v>
      </c>
      <c r="BJ157" s="73">
        <v>15</v>
      </c>
      <c r="BK157" s="73" t="s">
        <v>290</v>
      </c>
      <c r="BL157" s="73" t="s">
        <v>290</v>
      </c>
      <c r="BM157" s="73" t="s">
        <v>290</v>
      </c>
      <c r="BN157" s="73" t="s">
        <v>290</v>
      </c>
      <c r="BO157" s="73" t="s">
        <v>290</v>
      </c>
      <c r="BP157" s="73" t="s">
        <v>290</v>
      </c>
      <c r="BQ157" s="70" t="s">
        <v>290</v>
      </c>
      <c r="BR157" s="70" t="s">
        <v>290</v>
      </c>
      <c r="BS157" s="70" t="s">
        <v>290</v>
      </c>
      <c r="BT157" s="70" t="s">
        <v>290</v>
      </c>
      <c r="BU157" s="70" t="s">
        <v>290</v>
      </c>
      <c r="BV157" s="70" t="s">
        <v>290</v>
      </c>
      <c r="BW157" s="70" t="s">
        <v>290</v>
      </c>
      <c r="BX157" s="70" t="s">
        <v>290</v>
      </c>
    </row>
    <row r="158" spans="1:76" ht="15.75" x14ac:dyDescent="0.25">
      <c r="A158" s="15" t="s">
        <v>295</v>
      </c>
      <c r="B158" s="15">
        <v>2019</v>
      </c>
      <c r="C158" s="15" t="s">
        <v>629</v>
      </c>
      <c r="D158" s="6">
        <v>3</v>
      </c>
      <c r="E158" s="4">
        <v>21</v>
      </c>
      <c r="F158" s="6" t="s">
        <v>71</v>
      </c>
      <c r="G158" s="6">
        <v>1</v>
      </c>
      <c r="H158" s="1">
        <v>1</v>
      </c>
      <c r="I158" s="7">
        <v>2</v>
      </c>
      <c r="J158" s="39" t="s">
        <v>17</v>
      </c>
      <c r="K158" s="6">
        <v>11204</v>
      </c>
      <c r="L158" s="6" t="s">
        <v>17</v>
      </c>
      <c r="M158" s="6" t="s">
        <v>410</v>
      </c>
      <c r="N158" s="6" t="s">
        <v>22</v>
      </c>
      <c r="O158" s="9">
        <v>43626</v>
      </c>
      <c r="P158" s="19">
        <v>43757</v>
      </c>
      <c r="Q158" s="6">
        <v>66</v>
      </c>
      <c r="R158" s="9">
        <v>43684</v>
      </c>
      <c r="S158" s="9">
        <v>43685</v>
      </c>
      <c r="T158" s="6">
        <v>58</v>
      </c>
      <c r="U158" s="6">
        <v>59</v>
      </c>
      <c r="V158" s="6">
        <v>298</v>
      </c>
      <c r="W158" s="6">
        <v>140</v>
      </c>
      <c r="X158" s="17">
        <v>24.1</v>
      </c>
      <c r="Y158" s="17">
        <v>22.84</v>
      </c>
      <c r="Z158" s="17">
        <v>1.8866666666666667</v>
      </c>
      <c r="AA158" s="17">
        <v>1.93</v>
      </c>
      <c r="AB158" s="17">
        <v>85.836666666666673</v>
      </c>
      <c r="AC158" s="17">
        <v>105.83</v>
      </c>
      <c r="AD158" s="17">
        <v>99.33</v>
      </c>
      <c r="AE158" s="1">
        <v>8.3597005600000003</v>
      </c>
      <c r="AF158" s="1">
        <v>24.8</v>
      </c>
      <c r="AG158" s="1">
        <v>54.8</v>
      </c>
      <c r="AH158" s="1">
        <v>8.9</v>
      </c>
      <c r="AI158" s="1">
        <v>99</v>
      </c>
      <c r="AJ158" s="1">
        <v>146.44264806147052</v>
      </c>
      <c r="AK158" s="1" t="str">
        <f t="shared" si="2"/>
        <v>UIUC20193021</v>
      </c>
      <c r="AL158" s="1" t="s">
        <v>290</v>
      </c>
      <c r="AM158" s="1" t="s">
        <v>290</v>
      </c>
      <c r="AN158" s="1" t="s">
        <v>290</v>
      </c>
      <c r="AO158" s="1" t="s">
        <v>290</v>
      </c>
      <c r="AP158" s="1" t="s">
        <v>290</v>
      </c>
      <c r="AQ158" s="1" t="s">
        <v>290</v>
      </c>
      <c r="AR158" s="1" t="s">
        <v>290</v>
      </c>
      <c r="AS158" s="40">
        <v>7.8</v>
      </c>
      <c r="AT158" s="40">
        <v>10.3</v>
      </c>
      <c r="AU158" s="40">
        <v>3.7</v>
      </c>
      <c r="AV158" s="40">
        <v>71</v>
      </c>
      <c r="AW158" s="40">
        <v>1.3029999999999999</v>
      </c>
      <c r="AX158" s="40">
        <v>60.9</v>
      </c>
      <c r="AY158" s="40">
        <v>9.98</v>
      </c>
      <c r="AZ158" s="70" t="s">
        <v>290</v>
      </c>
      <c r="BA158" s="70" t="s">
        <v>290</v>
      </c>
      <c r="BB158" s="70" t="s">
        <v>290</v>
      </c>
      <c r="BC158" s="70" t="s">
        <v>290</v>
      </c>
      <c r="BD158" s="70" t="s">
        <v>290</v>
      </c>
      <c r="BE158" s="70" t="s">
        <v>290</v>
      </c>
      <c r="BF158" s="70" t="s">
        <v>290</v>
      </c>
      <c r="BG158" s="70" t="s">
        <v>290</v>
      </c>
      <c r="BH158" s="70" t="s">
        <v>290</v>
      </c>
      <c r="BI158" s="70" t="s">
        <v>290</v>
      </c>
      <c r="BJ158" s="70" t="s">
        <v>290</v>
      </c>
      <c r="BK158" s="73" t="s">
        <v>290</v>
      </c>
      <c r="BL158" s="73" t="s">
        <v>290</v>
      </c>
      <c r="BM158" s="73" t="s">
        <v>290</v>
      </c>
      <c r="BN158" s="73" t="s">
        <v>290</v>
      </c>
      <c r="BO158" s="73" t="s">
        <v>290</v>
      </c>
      <c r="BP158" s="73" t="s">
        <v>290</v>
      </c>
      <c r="BQ158" s="70" t="s">
        <v>290</v>
      </c>
      <c r="BR158" s="70" t="s">
        <v>290</v>
      </c>
      <c r="BS158" s="70" t="s">
        <v>290</v>
      </c>
      <c r="BT158" s="70" t="s">
        <v>290</v>
      </c>
      <c r="BU158" s="70" t="s">
        <v>290</v>
      </c>
      <c r="BV158" s="70" t="s">
        <v>290</v>
      </c>
      <c r="BW158" s="70" t="s">
        <v>290</v>
      </c>
      <c r="BX158" s="70" t="s">
        <v>290</v>
      </c>
    </row>
    <row r="159" spans="1:76" ht="15.75" x14ac:dyDescent="0.25">
      <c r="A159" s="15" t="s">
        <v>295</v>
      </c>
      <c r="B159" s="15">
        <v>2019</v>
      </c>
      <c r="C159" s="15" t="s">
        <v>629</v>
      </c>
      <c r="D159" s="6">
        <v>11</v>
      </c>
      <c r="E159" s="4">
        <v>21</v>
      </c>
      <c r="F159" s="6" t="s">
        <v>125</v>
      </c>
      <c r="G159" s="6">
        <v>2</v>
      </c>
      <c r="H159" s="1">
        <v>1</v>
      </c>
      <c r="I159" s="3">
        <v>2</v>
      </c>
      <c r="J159" s="39" t="s">
        <v>17</v>
      </c>
      <c r="K159" s="6">
        <v>21204</v>
      </c>
      <c r="L159" s="6" t="s">
        <v>17</v>
      </c>
      <c r="M159" s="6" t="s">
        <v>410</v>
      </c>
      <c r="N159" s="6" t="s">
        <v>22</v>
      </c>
      <c r="O159" s="9">
        <v>43626</v>
      </c>
      <c r="P159" s="19">
        <v>43757</v>
      </c>
      <c r="Q159" s="6">
        <v>68</v>
      </c>
      <c r="R159" s="9">
        <v>43683</v>
      </c>
      <c r="S159" s="9">
        <v>43684</v>
      </c>
      <c r="T159" s="6">
        <v>57</v>
      </c>
      <c r="U159" s="6">
        <v>58</v>
      </c>
      <c r="V159" s="6">
        <v>264</v>
      </c>
      <c r="W159" s="6">
        <v>115</v>
      </c>
      <c r="X159" s="17">
        <v>20.78</v>
      </c>
      <c r="Y159" s="17">
        <v>19.479999999999997</v>
      </c>
      <c r="Z159" s="17">
        <v>1.9033333333333333</v>
      </c>
      <c r="AA159" s="17">
        <v>1.9533333333333334</v>
      </c>
      <c r="AB159" s="17">
        <v>96.303333333333327</v>
      </c>
      <c r="AC159" s="17">
        <v>89.17</v>
      </c>
      <c r="AD159" s="17">
        <v>83.33</v>
      </c>
      <c r="AE159" s="1">
        <v>7.6702407199999998</v>
      </c>
      <c r="AF159" s="1">
        <v>31.1</v>
      </c>
      <c r="AG159" s="1">
        <v>55.4</v>
      </c>
      <c r="AH159" s="1">
        <v>7.5</v>
      </c>
      <c r="AI159" s="1">
        <v>107</v>
      </c>
      <c r="AJ159" s="1">
        <v>123.10826965586527</v>
      </c>
      <c r="AK159" s="1" t="str">
        <f t="shared" si="2"/>
        <v>UIUC201911021</v>
      </c>
      <c r="AL159" s="1" t="s">
        <v>290</v>
      </c>
      <c r="AM159" s="1" t="s">
        <v>290</v>
      </c>
      <c r="AN159" s="1" t="s">
        <v>290</v>
      </c>
      <c r="AO159" s="1" t="s">
        <v>290</v>
      </c>
      <c r="AP159" s="1" t="s">
        <v>290</v>
      </c>
      <c r="AQ159" s="1" t="s">
        <v>290</v>
      </c>
      <c r="AR159" s="1" t="s">
        <v>290</v>
      </c>
      <c r="AS159" s="40">
        <v>7.8</v>
      </c>
      <c r="AT159" s="40">
        <v>9.3000000000000007</v>
      </c>
      <c r="AU159" s="40">
        <v>4.7</v>
      </c>
      <c r="AV159" s="40">
        <v>69.599999999999994</v>
      </c>
      <c r="AW159" s="40">
        <v>1.145</v>
      </c>
      <c r="AX159" s="40">
        <v>51.6</v>
      </c>
      <c r="AY159" s="40">
        <v>9.5399999999999991</v>
      </c>
      <c r="AZ159" s="70" t="s">
        <v>290</v>
      </c>
      <c r="BA159" s="70" t="s">
        <v>290</v>
      </c>
      <c r="BB159" s="70" t="s">
        <v>290</v>
      </c>
      <c r="BC159" s="70" t="s">
        <v>290</v>
      </c>
      <c r="BD159" s="70" t="s">
        <v>290</v>
      </c>
      <c r="BE159" s="70" t="s">
        <v>290</v>
      </c>
      <c r="BF159" s="70" t="s">
        <v>290</v>
      </c>
      <c r="BG159" s="70" t="s">
        <v>290</v>
      </c>
      <c r="BH159" s="70" t="s">
        <v>290</v>
      </c>
      <c r="BI159" s="70" t="s">
        <v>290</v>
      </c>
      <c r="BJ159" s="70" t="s">
        <v>290</v>
      </c>
      <c r="BK159" s="73" t="s">
        <v>290</v>
      </c>
      <c r="BL159" s="73" t="s">
        <v>290</v>
      </c>
      <c r="BM159" s="73" t="s">
        <v>290</v>
      </c>
      <c r="BN159" s="73" t="s">
        <v>290</v>
      </c>
      <c r="BO159" s="73" t="s">
        <v>290</v>
      </c>
      <c r="BP159" s="73" t="s">
        <v>290</v>
      </c>
      <c r="BQ159" s="70" t="s">
        <v>290</v>
      </c>
      <c r="BR159" s="70" t="s">
        <v>290</v>
      </c>
      <c r="BS159" s="70" t="s">
        <v>290</v>
      </c>
      <c r="BT159" s="70" t="s">
        <v>290</v>
      </c>
      <c r="BU159" s="70" t="s">
        <v>290</v>
      </c>
      <c r="BV159" s="70" t="s">
        <v>290</v>
      </c>
      <c r="BW159" s="70" t="s">
        <v>290</v>
      </c>
      <c r="BX159" s="70" t="s">
        <v>290</v>
      </c>
    </row>
    <row r="160" spans="1:76" ht="15.75" x14ac:dyDescent="0.25">
      <c r="A160" s="15" t="s">
        <v>295</v>
      </c>
      <c r="B160" s="15">
        <v>2019</v>
      </c>
      <c r="C160" s="15" t="s">
        <v>629</v>
      </c>
      <c r="D160" s="6">
        <v>16</v>
      </c>
      <c r="E160" s="4">
        <v>25</v>
      </c>
      <c r="F160" s="6" t="s">
        <v>179</v>
      </c>
      <c r="G160" s="6">
        <v>3</v>
      </c>
      <c r="H160" s="1">
        <v>1</v>
      </c>
      <c r="I160" s="5">
        <v>2</v>
      </c>
      <c r="J160" s="39" t="s">
        <v>17</v>
      </c>
      <c r="K160" s="6">
        <v>31204</v>
      </c>
      <c r="L160" s="6" t="s">
        <v>17</v>
      </c>
      <c r="M160" s="6" t="s">
        <v>410</v>
      </c>
      <c r="N160" s="6" t="s">
        <v>22</v>
      </c>
      <c r="O160" s="9">
        <v>43626</v>
      </c>
      <c r="P160" s="19">
        <v>43757</v>
      </c>
      <c r="Q160" s="6">
        <v>58</v>
      </c>
      <c r="R160" s="9">
        <v>43684</v>
      </c>
      <c r="S160" s="9">
        <v>43686</v>
      </c>
      <c r="T160" s="6">
        <v>58</v>
      </c>
      <c r="U160" s="6">
        <v>60</v>
      </c>
      <c r="V160" s="6">
        <v>265</v>
      </c>
      <c r="W160" s="6">
        <v>123</v>
      </c>
      <c r="X160" s="17">
        <v>19.942</v>
      </c>
      <c r="Y160" s="17">
        <v>18.282000000000004</v>
      </c>
      <c r="Z160" s="17">
        <v>1.8466666666666667</v>
      </c>
      <c r="AA160" s="17">
        <v>1.93</v>
      </c>
      <c r="AB160" s="17">
        <v>102.77333333333334</v>
      </c>
      <c r="AC160" s="17">
        <v>99.17</v>
      </c>
      <c r="AD160" s="17">
        <v>95.17</v>
      </c>
      <c r="AE160" s="1">
        <v>7.6566329599999996</v>
      </c>
      <c r="AF160" s="1">
        <v>27.9</v>
      </c>
      <c r="AG160" s="1">
        <v>55.2</v>
      </c>
      <c r="AH160" s="1">
        <v>7.8</v>
      </c>
      <c r="AI160" s="1">
        <v>129</v>
      </c>
      <c r="AJ160" s="1">
        <v>128.59737530298412</v>
      </c>
      <c r="AK160" s="1" t="str">
        <f t="shared" si="2"/>
        <v>UIUC201916025</v>
      </c>
      <c r="AL160" s="1" t="s">
        <v>290</v>
      </c>
      <c r="AM160" s="1" t="s">
        <v>290</v>
      </c>
      <c r="AN160" s="1" t="s">
        <v>290</v>
      </c>
      <c r="AO160" s="1" t="s">
        <v>290</v>
      </c>
      <c r="AP160" s="1" t="s">
        <v>290</v>
      </c>
      <c r="AQ160" s="1" t="s">
        <v>290</v>
      </c>
      <c r="AR160" s="1" t="s">
        <v>290</v>
      </c>
      <c r="AS160" s="40">
        <v>7.9</v>
      </c>
      <c r="AT160" s="40">
        <v>8.4</v>
      </c>
      <c r="AU160" s="40">
        <v>3.3</v>
      </c>
      <c r="AV160" s="40">
        <v>72.5</v>
      </c>
      <c r="AW160" s="40">
        <v>1.258</v>
      </c>
      <c r="AX160" s="40">
        <v>59.2</v>
      </c>
      <c r="AY160" s="40">
        <v>9.94</v>
      </c>
      <c r="AZ160" s="70" t="s">
        <v>290</v>
      </c>
      <c r="BA160" s="70" t="s">
        <v>290</v>
      </c>
      <c r="BB160" s="70" t="s">
        <v>290</v>
      </c>
      <c r="BC160" s="70" t="s">
        <v>290</v>
      </c>
      <c r="BD160" s="70" t="s">
        <v>290</v>
      </c>
      <c r="BE160" s="70" t="s">
        <v>290</v>
      </c>
      <c r="BF160" s="70" t="s">
        <v>290</v>
      </c>
      <c r="BG160" s="70" t="s">
        <v>290</v>
      </c>
      <c r="BH160" s="70" t="s">
        <v>290</v>
      </c>
      <c r="BI160" s="70" t="s">
        <v>290</v>
      </c>
      <c r="BJ160" s="70" t="s">
        <v>290</v>
      </c>
      <c r="BK160" s="73" t="s">
        <v>290</v>
      </c>
      <c r="BL160" s="73" t="s">
        <v>290</v>
      </c>
      <c r="BM160" s="73" t="s">
        <v>290</v>
      </c>
      <c r="BN160" s="73" t="s">
        <v>290</v>
      </c>
      <c r="BO160" s="73" t="s">
        <v>290</v>
      </c>
      <c r="BP160" s="73" t="s">
        <v>290</v>
      </c>
      <c r="BQ160" s="70" t="s">
        <v>290</v>
      </c>
      <c r="BR160" s="70" t="s">
        <v>290</v>
      </c>
      <c r="BS160" s="70" t="s">
        <v>290</v>
      </c>
      <c r="BT160" s="70" t="s">
        <v>290</v>
      </c>
      <c r="BU160" s="70" t="s">
        <v>290</v>
      </c>
      <c r="BV160" s="70" t="s">
        <v>290</v>
      </c>
      <c r="BW160" s="70" t="s">
        <v>290</v>
      </c>
      <c r="BX160" s="70" t="s">
        <v>290</v>
      </c>
    </row>
    <row r="161" spans="1:76" ht="15.75" x14ac:dyDescent="0.25">
      <c r="A161" s="15" t="s">
        <v>295</v>
      </c>
      <c r="B161" s="15">
        <v>2019</v>
      </c>
      <c r="C161" s="15" t="s">
        <v>629</v>
      </c>
      <c r="D161" s="6">
        <v>21</v>
      </c>
      <c r="E161" s="4">
        <v>29</v>
      </c>
      <c r="F161" s="6" t="s">
        <v>233</v>
      </c>
      <c r="G161" s="6">
        <v>4</v>
      </c>
      <c r="H161" s="1">
        <v>1</v>
      </c>
      <c r="I161" s="5">
        <v>2</v>
      </c>
      <c r="J161" s="39" t="s">
        <v>17</v>
      </c>
      <c r="K161" s="6">
        <v>41204</v>
      </c>
      <c r="L161" s="6" t="s">
        <v>17</v>
      </c>
      <c r="M161" s="6" t="s">
        <v>410</v>
      </c>
      <c r="N161" s="6" t="s">
        <v>22</v>
      </c>
      <c r="O161" s="9">
        <v>43626</v>
      </c>
      <c r="P161" s="19">
        <v>43757</v>
      </c>
      <c r="Q161" s="6">
        <v>59</v>
      </c>
      <c r="R161" s="9">
        <v>43687</v>
      </c>
      <c r="S161" s="9">
        <v>43688</v>
      </c>
      <c r="T161" s="6">
        <v>61</v>
      </c>
      <c r="U161" s="6">
        <v>62</v>
      </c>
      <c r="V161" s="6">
        <v>232</v>
      </c>
      <c r="W161" s="6">
        <v>104</v>
      </c>
      <c r="X161" s="17">
        <v>18.316000000000003</v>
      </c>
      <c r="Y161" s="17">
        <v>17.032000000000004</v>
      </c>
      <c r="Z161" s="17">
        <v>1.9166666666666665</v>
      </c>
      <c r="AA161" s="17">
        <v>1.95</v>
      </c>
      <c r="AB161" s="17">
        <v>76.476666666666659</v>
      </c>
      <c r="AC161" s="17">
        <v>79.17</v>
      </c>
      <c r="AD161" s="17">
        <v>74</v>
      </c>
      <c r="AE161" s="1">
        <v>5.6109330399999999</v>
      </c>
      <c r="AF161" s="1">
        <v>35.4</v>
      </c>
      <c r="AG161" s="1">
        <v>53.2</v>
      </c>
      <c r="AH161" s="1">
        <v>6.7</v>
      </c>
      <c r="AI161" s="1">
        <v>165</v>
      </c>
      <c r="AJ161" s="1">
        <v>84.435798587537391</v>
      </c>
      <c r="AK161" s="1" t="str">
        <f t="shared" si="2"/>
        <v>UIUC201921029</v>
      </c>
      <c r="AL161" s="1" t="s">
        <v>290</v>
      </c>
      <c r="AM161" s="1" t="s">
        <v>290</v>
      </c>
      <c r="AN161" s="1" t="s">
        <v>290</v>
      </c>
      <c r="AO161" s="1" t="s">
        <v>290</v>
      </c>
      <c r="AP161" s="1" t="s">
        <v>290</v>
      </c>
      <c r="AQ161" s="1" t="s">
        <v>290</v>
      </c>
      <c r="AR161" s="1" t="s">
        <v>290</v>
      </c>
      <c r="AS161" s="40">
        <v>8</v>
      </c>
      <c r="AT161" s="40">
        <v>9</v>
      </c>
      <c r="AU161" s="40">
        <v>3.3</v>
      </c>
      <c r="AV161" s="40">
        <v>72.3</v>
      </c>
      <c r="AW161" s="40">
        <v>1.2769999999999999</v>
      </c>
      <c r="AX161" s="40">
        <v>59.2</v>
      </c>
      <c r="AY161" s="40">
        <v>10.01</v>
      </c>
      <c r="AZ161" s="70" t="s">
        <v>290</v>
      </c>
      <c r="BA161" s="70" t="s">
        <v>290</v>
      </c>
      <c r="BB161" s="70" t="s">
        <v>290</v>
      </c>
      <c r="BC161" s="70" t="s">
        <v>290</v>
      </c>
      <c r="BD161" s="70" t="s">
        <v>290</v>
      </c>
      <c r="BE161" s="70" t="s">
        <v>290</v>
      </c>
      <c r="BF161" s="70" t="s">
        <v>290</v>
      </c>
      <c r="BG161" s="70" t="s">
        <v>290</v>
      </c>
      <c r="BH161" s="70" t="s">
        <v>290</v>
      </c>
      <c r="BI161" s="70" t="s">
        <v>290</v>
      </c>
      <c r="BJ161" s="70" t="s">
        <v>290</v>
      </c>
      <c r="BK161" s="73" t="s">
        <v>290</v>
      </c>
      <c r="BL161" s="73" t="s">
        <v>290</v>
      </c>
      <c r="BM161" s="73" t="s">
        <v>290</v>
      </c>
      <c r="BN161" s="73" t="s">
        <v>290</v>
      </c>
      <c r="BO161" s="73" t="s">
        <v>290</v>
      </c>
      <c r="BP161" s="73" t="s">
        <v>290</v>
      </c>
      <c r="BQ161" s="70" t="s">
        <v>290</v>
      </c>
      <c r="BR161" s="70" t="s">
        <v>290</v>
      </c>
      <c r="BS161" s="70" t="s">
        <v>290</v>
      </c>
      <c r="BT161" s="70" t="s">
        <v>290</v>
      </c>
      <c r="BU161" s="70" t="s">
        <v>290</v>
      </c>
      <c r="BV161" s="70" t="s">
        <v>290</v>
      </c>
      <c r="BW161" s="70" t="s">
        <v>290</v>
      </c>
      <c r="BX161" s="70" t="s">
        <v>290</v>
      </c>
    </row>
    <row r="162" spans="1:76" ht="15.75" x14ac:dyDescent="0.25">
      <c r="A162" s="15" t="s">
        <v>295</v>
      </c>
      <c r="B162" s="15">
        <v>2019</v>
      </c>
      <c r="C162" s="15" t="s">
        <v>629</v>
      </c>
      <c r="D162" s="6">
        <v>2</v>
      </c>
      <c r="E162" s="4">
        <v>33</v>
      </c>
      <c r="F162" s="6" t="s">
        <v>89</v>
      </c>
      <c r="G162" s="6">
        <v>1</v>
      </c>
      <c r="H162" s="1">
        <v>2</v>
      </c>
      <c r="I162" s="7">
        <v>2</v>
      </c>
      <c r="J162" s="39" t="s">
        <v>17</v>
      </c>
      <c r="K162" s="6">
        <v>12204</v>
      </c>
      <c r="L162" s="6" t="s">
        <v>17</v>
      </c>
      <c r="M162" s="6" t="s">
        <v>410</v>
      </c>
      <c r="N162" s="6" t="s">
        <v>22</v>
      </c>
      <c r="O162" s="9">
        <v>43626</v>
      </c>
      <c r="P162" s="19">
        <v>43757</v>
      </c>
      <c r="Q162" s="6">
        <v>61</v>
      </c>
      <c r="R162" s="9">
        <v>43684</v>
      </c>
      <c r="S162" s="9">
        <v>43685</v>
      </c>
      <c r="T162" s="6">
        <v>58</v>
      </c>
      <c r="U162" s="6">
        <v>59</v>
      </c>
      <c r="V162" s="6">
        <v>302</v>
      </c>
      <c r="W162" s="6">
        <v>139</v>
      </c>
      <c r="X162" s="17">
        <v>25.02</v>
      </c>
      <c r="Y162" s="17">
        <v>23.62</v>
      </c>
      <c r="Z162" s="17">
        <v>1.8566666666666667</v>
      </c>
      <c r="AA162" s="17">
        <v>1.9366666666666665</v>
      </c>
      <c r="AB162" s="17">
        <v>108.38</v>
      </c>
      <c r="AC162" s="17">
        <v>106.17</v>
      </c>
      <c r="AD162" s="17">
        <v>100.5</v>
      </c>
      <c r="AE162" s="1">
        <v>9.3122437600000012</v>
      </c>
      <c r="AF162" s="1">
        <v>24.2</v>
      </c>
      <c r="AG162" s="1">
        <v>57.9</v>
      </c>
      <c r="AH162" s="1">
        <v>7.5</v>
      </c>
      <c r="AI162" s="1">
        <v>191</v>
      </c>
      <c r="AJ162" s="1">
        <v>164.43056634968056</v>
      </c>
      <c r="AK162" s="1" t="str">
        <f t="shared" si="2"/>
        <v>UIUC20192033</v>
      </c>
      <c r="AL162" s="1" t="s">
        <v>290</v>
      </c>
      <c r="AM162" s="1" t="s">
        <v>290</v>
      </c>
      <c r="AN162" s="1" t="s">
        <v>290</v>
      </c>
      <c r="AO162" s="1" t="s">
        <v>290</v>
      </c>
      <c r="AP162" s="1" t="s">
        <v>290</v>
      </c>
      <c r="AQ162" s="1" t="s">
        <v>290</v>
      </c>
      <c r="AR162" s="1" t="s">
        <v>290</v>
      </c>
      <c r="AS162" s="40">
        <v>8.1999999999999993</v>
      </c>
      <c r="AT162" s="40">
        <v>7.2</v>
      </c>
      <c r="AU162" s="40">
        <v>3.5</v>
      </c>
      <c r="AV162" s="40">
        <v>73.3</v>
      </c>
      <c r="AW162" s="40">
        <v>1.2230000000000001</v>
      </c>
      <c r="AX162" s="40" t="s">
        <v>290</v>
      </c>
      <c r="AY162" s="40">
        <v>9.9600000000000009</v>
      </c>
      <c r="AZ162" s="70" t="s">
        <v>290</v>
      </c>
      <c r="BA162" s="70" t="s">
        <v>290</v>
      </c>
      <c r="BB162" s="70" t="s">
        <v>290</v>
      </c>
      <c r="BC162" s="70" t="s">
        <v>290</v>
      </c>
      <c r="BD162" s="70" t="s">
        <v>290</v>
      </c>
      <c r="BE162" s="70" t="s">
        <v>290</v>
      </c>
      <c r="BF162" s="70" t="s">
        <v>290</v>
      </c>
      <c r="BG162" s="70" t="s">
        <v>290</v>
      </c>
      <c r="BH162" s="70" t="s">
        <v>290</v>
      </c>
      <c r="BI162" s="70" t="s">
        <v>290</v>
      </c>
      <c r="BJ162" s="70" t="s">
        <v>290</v>
      </c>
      <c r="BK162" s="73" t="s">
        <v>290</v>
      </c>
      <c r="BL162" s="73" t="s">
        <v>290</v>
      </c>
      <c r="BM162" s="73" t="s">
        <v>290</v>
      </c>
      <c r="BN162" s="73" t="s">
        <v>290</v>
      </c>
      <c r="BO162" s="73" t="s">
        <v>290</v>
      </c>
      <c r="BP162" s="73" t="s">
        <v>290</v>
      </c>
      <c r="BQ162" s="70" t="s">
        <v>290</v>
      </c>
      <c r="BR162" s="70" t="s">
        <v>290</v>
      </c>
      <c r="BS162" s="70" t="s">
        <v>290</v>
      </c>
      <c r="BT162" s="70" t="s">
        <v>290</v>
      </c>
      <c r="BU162" s="70" t="s">
        <v>290</v>
      </c>
      <c r="BV162" s="70" t="s">
        <v>290</v>
      </c>
      <c r="BW162" s="70" t="s">
        <v>290</v>
      </c>
      <c r="BX162" s="70" t="s">
        <v>290</v>
      </c>
    </row>
    <row r="163" spans="1:76" ht="15.75" x14ac:dyDescent="0.25">
      <c r="A163" s="15" t="s">
        <v>295</v>
      </c>
      <c r="B163" s="15">
        <v>2019</v>
      </c>
      <c r="C163" s="15" t="s">
        <v>629</v>
      </c>
      <c r="D163" s="6">
        <v>8</v>
      </c>
      <c r="E163" s="4">
        <v>5</v>
      </c>
      <c r="F163" s="6" t="s">
        <v>143</v>
      </c>
      <c r="G163" s="6">
        <v>2</v>
      </c>
      <c r="H163" s="1">
        <v>2</v>
      </c>
      <c r="I163" s="3">
        <v>2</v>
      </c>
      <c r="J163" s="39" t="s">
        <v>17</v>
      </c>
      <c r="K163" s="6">
        <v>22204</v>
      </c>
      <c r="L163" s="6" t="s">
        <v>17</v>
      </c>
      <c r="M163" s="6" t="s">
        <v>410</v>
      </c>
      <c r="N163" s="6" t="s">
        <v>22</v>
      </c>
      <c r="O163" s="9">
        <v>43626</v>
      </c>
      <c r="P163" s="19">
        <v>43757</v>
      </c>
      <c r="Q163" s="6">
        <v>65</v>
      </c>
      <c r="R163" s="9">
        <v>43685</v>
      </c>
      <c r="S163" s="9">
        <v>43687</v>
      </c>
      <c r="T163" s="6">
        <v>59</v>
      </c>
      <c r="U163" s="6">
        <v>61</v>
      </c>
      <c r="V163" s="6">
        <v>275</v>
      </c>
      <c r="W163" s="6">
        <v>125</v>
      </c>
      <c r="X163" s="17">
        <v>23.360000000000003</v>
      </c>
      <c r="Y163" s="17">
        <v>21.98</v>
      </c>
      <c r="Z163" s="17">
        <v>1.8266666666666667</v>
      </c>
      <c r="AA163" s="17">
        <v>1.92</v>
      </c>
      <c r="AB163" s="17">
        <v>95.203333333333333</v>
      </c>
      <c r="AC163" s="17">
        <v>117.83</v>
      </c>
      <c r="AD163" s="17">
        <v>111</v>
      </c>
      <c r="AE163" s="1">
        <v>10.273858799999999</v>
      </c>
      <c r="AF163" s="1">
        <v>26.7</v>
      </c>
      <c r="AG163" s="1">
        <v>56.2</v>
      </c>
      <c r="AH163" s="1">
        <v>8</v>
      </c>
      <c r="AI163" s="1">
        <v>8</v>
      </c>
      <c r="AJ163" s="1">
        <v>175.42705740439399</v>
      </c>
      <c r="AK163" s="1" t="str">
        <f t="shared" si="2"/>
        <v>UIUC20198005</v>
      </c>
      <c r="AL163" s="1" t="s">
        <v>290</v>
      </c>
      <c r="AM163" s="1" t="s">
        <v>290</v>
      </c>
      <c r="AN163" s="1" t="s">
        <v>290</v>
      </c>
      <c r="AO163" s="1" t="s">
        <v>290</v>
      </c>
      <c r="AP163" s="1" t="s">
        <v>290</v>
      </c>
      <c r="AQ163" s="1" t="s">
        <v>290</v>
      </c>
      <c r="AR163" s="1" t="s">
        <v>290</v>
      </c>
      <c r="AS163" s="40">
        <v>8.1</v>
      </c>
      <c r="AT163" s="40">
        <v>8.4</v>
      </c>
      <c r="AU163" s="40">
        <v>3.4</v>
      </c>
      <c r="AV163" s="40">
        <v>72.599999999999994</v>
      </c>
      <c r="AW163" s="40">
        <v>1.27</v>
      </c>
      <c r="AX163" s="40">
        <v>60.8</v>
      </c>
      <c r="AY163" s="40">
        <v>9.99</v>
      </c>
      <c r="AZ163" s="70" t="s">
        <v>290</v>
      </c>
      <c r="BA163" s="70" t="s">
        <v>290</v>
      </c>
      <c r="BB163" s="70" t="s">
        <v>290</v>
      </c>
      <c r="BC163" s="70" t="s">
        <v>290</v>
      </c>
      <c r="BD163" s="70" t="s">
        <v>290</v>
      </c>
      <c r="BE163" s="70" t="s">
        <v>290</v>
      </c>
      <c r="BF163" s="70" t="s">
        <v>290</v>
      </c>
      <c r="BG163" s="70" t="s">
        <v>290</v>
      </c>
      <c r="BH163" s="70" t="s">
        <v>290</v>
      </c>
      <c r="BI163" s="70" t="s">
        <v>290</v>
      </c>
      <c r="BJ163" s="70" t="s">
        <v>290</v>
      </c>
      <c r="BK163" s="73" t="s">
        <v>290</v>
      </c>
      <c r="BL163" s="73" t="s">
        <v>290</v>
      </c>
      <c r="BM163" s="73" t="s">
        <v>290</v>
      </c>
      <c r="BN163" s="73" t="s">
        <v>290</v>
      </c>
      <c r="BO163" s="73" t="s">
        <v>290</v>
      </c>
      <c r="BP163" s="73" t="s">
        <v>290</v>
      </c>
      <c r="BQ163" s="70" t="s">
        <v>290</v>
      </c>
      <c r="BR163" s="70" t="s">
        <v>290</v>
      </c>
      <c r="BS163" s="70" t="s">
        <v>290</v>
      </c>
      <c r="BT163" s="70" t="s">
        <v>290</v>
      </c>
      <c r="BU163" s="70" t="s">
        <v>290</v>
      </c>
      <c r="BV163" s="70" t="s">
        <v>290</v>
      </c>
      <c r="BW163" s="70" t="s">
        <v>290</v>
      </c>
      <c r="BX163" s="70" t="s">
        <v>290</v>
      </c>
    </row>
    <row r="164" spans="1:76" ht="15.75" x14ac:dyDescent="0.25">
      <c r="A164" s="15" t="s">
        <v>295</v>
      </c>
      <c r="B164" s="15">
        <v>2019</v>
      </c>
      <c r="C164" s="15" t="s">
        <v>629</v>
      </c>
      <c r="D164" s="6">
        <v>17</v>
      </c>
      <c r="E164" s="4">
        <v>5</v>
      </c>
      <c r="F164" s="6" t="s">
        <v>197</v>
      </c>
      <c r="G164" s="6">
        <v>3</v>
      </c>
      <c r="H164" s="1">
        <v>2</v>
      </c>
      <c r="I164" s="5">
        <v>2</v>
      </c>
      <c r="J164" s="39" t="s">
        <v>17</v>
      </c>
      <c r="K164" s="6">
        <v>32204</v>
      </c>
      <c r="L164" s="6" t="s">
        <v>17</v>
      </c>
      <c r="M164" s="6" t="s">
        <v>410</v>
      </c>
      <c r="N164" s="6" t="s">
        <v>22</v>
      </c>
      <c r="O164" s="9">
        <v>43626</v>
      </c>
      <c r="P164" s="19">
        <v>43757</v>
      </c>
      <c r="Q164" s="6">
        <v>70</v>
      </c>
      <c r="R164" s="9">
        <v>43682</v>
      </c>
      <c r="S164" s="9">
        <v>43683</v>
      </c>
      <c r="T164" s="6">
        <v>56</v>
      </c>
      <c r="U164" s="6">
        <v>57</v>
      </c>
      <c r="V164" s="6">
        <v>285</v>
      </c>
      <c r="W164" s="6">
        <v>146</v>
      </c>
      <c r="X164" s="17">
        <v>20.839999999999996</v>
      </c>
      <c r="Y164" s="17">
        <v>19.419999999999998</v>
      </c>
      <c r="Z164" s="17">
        <v>1.86</v>
      </c>
      <c r="AA164" s="17">
        <v>1.9266666666666665</v>
      </c>
      <c r="AB164" s="17">
        <v>87.49666666666667</v>
      </c>
      <c r="AC164" s="17">
        <v>99.17</v>
      </c>
      <c r="AD164" s="17">
        <v>92.5</v>
      </c>
      <c r="AE164" s="1">
        <v>8.84957992</v>
      </c>
      <c r="AF164" s="1">
        <v>26.5</v>
      </c>
      <c r="AG164" s="1">
        <v>57.2</v>
      </c>
      <c r="AH164" s="1">
        <v>7.1</v>
      </c>
      <c r="AI164" s="1">
        <v>17</v>
      </c>
      <c r="AJ164" s="1">
        <v>151.51966662272127</v>
      </c>
      <c r="AK164" s="1" t="str">
        <f t="shared" si="2"/>
        <v>UIUC201917005</v>
      </c>
      <c r="AL164" s="1" t="s">
        <v>290</v>
      </c>
      <c r="AM164" s="1" t="s">
        <v>290</v>
      </c>
      <c r="AN164" s="1" t="s">
        <v>290</v>
      </c>
      <c r="AO164" s="1" t="s">
        <v>290</v>
      </c>
      <c r="AP164" s="1" t="s">
        <v>290</v>
      </c>
      <c r="AQ164" s="1" t="s">
        <v>290</v>
      </c>
      <c r="AR164" s="1" t="s">
        <v>290</v>
      </c>
      <c r="AS164" s="40">
        <v>8.1999999999999993</v>
      </c>
      <c r="AT164" s="40">
        <v>8</v>
      </c>
      <c r="AU164" s="40">
        <v>4.5</v>
      </c>
      <c r="AV164" s="40">
        <v>71.099999999999994</v>
      </c>
      <c r="AW164" s="40">
        <v>1.155</v>
      </c>
      <c r="AX164" s="40">
        <v>51</v>
      </c>
      <c r="AY164" s="40">
        <v>9.73</v>
      </c>
      <c r="AZ164" s="70" t="s">
        <v>290</v>
      </c>
      <c r="BA164" s="70" t="s">
        <v>290</v>
      </c>
      <c r="BB164" s="70" t="s">
        <v>290</v>
      </c>
      <c r="BC164" s="70" t="s">
        <v>290</v>
      </c>
      <c r="BD164" s="70" t="s">
        <v>290</v>
      </c>
      <c r="BE164" s="70" t="s">
        <v>290</v>
      </c>
      <c r="BF164" s="70" t="s">
        <v>290</v>
      </c>
      <c r="BG164" s="70" t="s">
        <v>290</v>
      </c>
      <c r="BH164" s="70" t="s">
        <v>290</v>
      </c>
      <c r="BI164" s="70" t="s">
        <v>290</v>
      </c>
      <c r="BJ164" s="70" t="s">
        <v>290</v>
      </c>
      <c r="BK164" s="73" t="s">
        <v>290</v>
      </c>
      <c r="BL164" s="73" t="s">
        <v>290</v>
      </c>
      <c r="BM164" s="73" t="s">
        <v>290</v>
      </c>
      <c r="BN164" s="73" t="s">
        <v>290</v>
      </c>
      <c r="BO164" s="73" t="s">
        <v>290</v>
      </c>
      <c r="BP164" s="73" t="s">
        <v>290</v>
      </c>
      <c r="BQ164" s="70" t="s">
        <v>290</v>
      </c>
      <c r="BR164" s="70" t="s">
        <v>290</v>
      </c>
      <c r="BS164" s="70" t="s">
        <v>290</v>
      </c>
      <c r="BT164" s="70" t="s">
        <v>290</v>
      </c>
      <c r="BU164" s="70" t="s">
        <v>290</v>
      </c>
      <c r="BV164" s="70" t="s">
        <v>290</v>
      </c>
      <c r="BW164" s="70" t="s">
        <v>290</v>
      </c>
      <c r="BX164" s="70" t="s">
        <v>290</v>
      </c>
    </row>
    <row r="165" spans="1:76" ht="15.75" x14ac:dyDescent="0.25">
      <c r="A165" s="15" t="s">
        <v>295</v>
      </c>
      <c r="B165" s="15">
        <v>2019</v>
      </c>
      <c r="C165" s="15" t="s">
        <v>629</v>
      </c>
      <c r="D165" s="6">
        <v>23</v>
      </c>
      <c r="E165" s="4">
        <v>41</v>
      </c>
      <c r="F165" s="6" t="s">
        <v>251</v>
      </c>
      <c r="G165" s="6">
        <v>4</v>
      </c>
      <c r="H165" s="1">
        <v>2</v>
      </c>
      <c r="I165" s="5">
        <v>2</v>
      </c>
      <c r="J165" s="39" t="s">
        <v>17</v>
      </c>
      <c r="K165" s="6">
        <v>42204</v>
      </c>
      <c r="L165" s="6" t="s">
        <v>17</v>
      </c>
      <c r="M165" s="6" t="s">
        <v>410</v>
      </c>
      <c r="N165" s="6" t="s">
        <v>22</v>
      </c>
      <c r="O165" s="9">
        <v>43626</v>
      </c>
      <c r="P165" s="19">
        <v>43757</v>
      </c>
      <c r="Q165" s="6">
        <v>64</v>
      </c>
      <c r="R165" s="9">
        <v>43686</v>
      </c>
      <c r="S165" s="9">
        <v>43688</v>
      </c>
      <c r="T165" s="6">
        <v>60</v>
      </c>
      <c r="U165" s="6">
        <v>62</v>
      </c>
      <c r="V165" s="6">
        <v>252</v>
      </c>
      <c r="W165" s="6">
        <v>121</v>
      </c>
      <c r="X165" s="17">
        <v>19.451999999999998</v>
      </c>
      <c r="Y165" s="17">
        <v>18.363999999999997</v>
      </c>
      <c r="Z165" s="17">
        <v>1.9066666666666667</v>
      </c>
      <c r="AA165" s="17">
        <v>1.9466666666666665</v>
      </c>
      <c r="AB165" s="17">
        <v>87.67</v>
      </c>
      <c r="AC165" s="17">
        <v>88.67</v>
      </c>
      <c r="AD165" s="17">
        <v>82.67</v>
      </c>
      <c r="AE165" s="1">
        <v>6.4954374399999999</v>
      </c>
      <c r="AF165" s="1">
        <v>27.1</v>
      </c>
      <c r="AG165" s="1">
        <v>54.7</v>
      </c>
      <c r="AH165" s="1">
        <v>6.8</v>
      </c>
      <c r="AI165" s="1">
        <v>218</v>
      </c>
      <c r="AJ165" s="1">
        <v>110.30493522465311</v>
      </c>
      <c r="AK165" s="1" t="str">
        <f t="shared" si="2"/>
        <v>UIUC201923041</v>
      </c>
      <c r="AL165" s="1" t="s">
        <v>290</v>
      </c>
      <c r="AM165" s="1" t="s">
        <v>290</v>
      </c>
      <c r="AN165" s="1" t="s">
        <v>290</v>
      </c>
      <c r="AO165" s="1" t="s">
        <v>290</v>
      </c>
      <c r="AP165" s="1" t="s">
        <v>290</v>
      </c>
      <c r="AQ165" s="1" t="s">
        <v>290</v>
      </c>
      <c r="AR165" s="1" t="s">
        <v>290</v>
      </c>
      <c r="AS165" s="40">
        <v>8.3000000000000007</v>
      </c>
      <c r="AT165" s="40">
        <v>8.1999999999999993</v>
      </c>
      <c r="AU165" s="40">
        <v>3.4</v>
      </c>
      <c r="AV165" s="40">
        <v>73.099999999999994</v>
      </c>
      <c r="AW165" s="40">
        <v>1.28</v>
      </c>
      <c r="AX165" s="40">
        <v>60</v>
      </c>
      <c r="AY165" s="40">
        <v>10.130000000000001</v>
      </c>
      <c r="AZ165" s="70" t="s">
        <v>290</v>
      </c>
      <c r="BA165" s="70" t="s">
        <v>290</v>
      </c>
      <c r="BB165" s="70" t="s">
        <v>290</v>
      </c>
      <c r="BC165" s="70" t="s">
        <v>290</v>
      </c>
      <c r="BD165" s="70" t="s">
        <v>290</v>
      </c>
      <c r="BE165" s="70" t="s">
        <v>290</v>
      </c>
      <c r="BF165" s="70" t="s">
        <v>290</v>
      </c>
      <c r="BG165" s="70" t="s">
        <v>290</v>
      </c>
      <c r="BH165" s="70" t="s">
        <v>290</v>
      </c>
      <c r="BI165" s="70" t="s">
        <v>290</v>
      </c>
      <c r="BJ165" s="70" t="s">
        <v>290</v>
      </c>
      <c r="BK165" s="73" t="s">
        <v>290</v>
      </c>
      <c r="BL165" s="73" t="s">
        <v>290</v>
      </c>
      <c r="BM165" s="73" t="s">
        <v>290</v>
      </c>
      <c r="BN165" s="73" t="s">
        <v>290</v>
      </c>
      <c r="BO165" s="73" t="s">
        <v>290</v>
      </c>
      <c r="BP165" s="73" t="s">
        <v>290</v>
      </c>
      <c r="BQ165" s="70" t="s">
        <v>290</v>
      </c>
      <c r="BR165" s="70" t="s">
        <v>290</v>
      </c>
      <c r="BS165" s="70" t="s">
        <v>290</v>
      </c>
      <c r="BT165" s="70" t="s">
        <v>290</v>
      </c>
      <c r="BU165" s="70" t="s">
        <v>290</v>
      </c>
      <c r="BV165" s="70" t="s">
        <v>290</v>
      </c>
      <c r="BW165" s="70" t="s">
        <v>290</v>
      </c>
      <c r="BX165" s="70" t="s">
        <v>290</v>
      </c>
    </row>
    <row r="166" spans="1:76" ht="15.75" x14ac:dyDescent="0.25">
      <c r="A166" s="15" t="s">
        <v>295</v>
      </c>
      <c r="B166" s="15">
        <v>2019</v>
      </c>
      <c r="C166" s="15" t="s">
        <v>629</v>
      </c>
      <c r="D166" s="6">
        <v>6</v>
      </c>
      <c r="E166" s="4">
        <v>25</v>
      </c>
      <c r="F166" s="6" t="s">
        <v>107</v>
      </c>
      <c r="G166" s="6">
        <v>1</v>
      </c>
      <c r="H166" s="1">
        <v>3</v>
      </c>
      <c r="I166" s="7">
        <v>2</v>
      </c>
      <c r="J166" s="39" t="s">
        <v>17</v>
      </c>
      <c r="K166" s="6">
        <v>13204</v>
      </c>
      <c r="L166" s="6" t="s">
        <v>17</v>
      </c>
      <c r="M166" s="6" t="s">
        <v>410</v>
      </c>
      <c r="N166" s="6" t="s">
        <v>22</v>
      </c>
      <c r="O166" s="9">
        <v>43626</v>
      </c>
      <c r="P166" s="19">
        <v>43757</v>
      </c>
      <c r="Q166" s="6">
        <v>68</v>
      </c>
      <c r="R166" s="9">
        <v>43685</v>
      </c>
      <c r="S166" s="9">
        <v>43686</v>
      </c>
      <c r="T166" s="6">
        <v>59</v>
      </c>
      <c r="U166" s="6">
        <v>60</v>
      </c>
      <c r="V166" s="6">
        <v>291</v>
      </c>
      <c r="W166" s="6">
        <v>145</v>
      </c>
      <c r="X166" s="17">
        <v>21.82</v>
      </c>
      <c r="Y166" s="17">
        <v>20.419999999999998</v>
      </c>
      <c r="Z166" s="17">
        <v>1.8033333333333335</v>
      </c>
      <c r="AA166" s="17">
        <v>1.9066666666666665</v>
      </c>
      <c r="AB166" s="17">
        <v>95.71</v>
      </c>
      <c r="AC166" s="17">
        <v>109.33</v>
      </c>
      <c r="AD166" s="17">
        <v>102.83</v>
      </c>
      <c r="AE166" s="1">
        <v>9.8520182399999996</v>
      </c>
      <c r="AF166" s="1">
        <v>29.8</v>
      </c>
      <c r="AG166" s="1">
        <v>57.7</v>
      </c>
      <c r="AH166" s="1">
        <v>7.4</v>
      </c>
      <c r="AI166" s="1">
        <v>139</v>
      </c>
      <c r="AJ166" s="1">
        <v>161.10956709100481</v>
      </c>
      <c r="AK166" s="1" t="str">
        <f t="shared" si="2"/>
        <v>UIUC20196025</v>
      </c>
      <c r="AL166" s="1" t="s">
        <v>290</v>
      </c>
      <c r="AM166" s="1" t="s">
        <v>290</v>
      </c>
      <c r="AN166" s="1" t="s">
        <v>290</v>
      </c>
      <c r="AO166" s="1" t="s">
        <v>290</v>
      </c>
      <c r="AP166" s="1" t="s">
        <v>290</v>
      </c>
      <c r="AQ166" s="1" t="s">
        <v>290</v>
      </c>
      <c r="AR166" s="1" t="s">
        <v>290</v>
      </c>
      <c r="AS166" s="40">
        <v>8</v>
      </c>
      <c r="AT166" s="40">
        <v>8.8000000000000007</v>
      </c>
      <c r="AU166" s="40">
        <v>3.5</v>
      </c>
      <c r="AV166" s="40">
        <v>72.3</v>
      </c>
      <c r="AW166" s="40">
        <v>1.28</v>
      </c>
      <c r="AX166" s="40">
        <v>60.5</v>
      </c>
      <c r="AY166" s="40">
        <v>10.029999999999999</v>
      </c>
      <c r="AZ166" s="70" t="s">
        <v>290</v>
      </c>
      <c r="BA166" s="70" t="s">
        <v>290</v>
      </c>
      <c r="BB166" s="70" t="s">
        <v>290</v>
      </c>
      <c r="BC166" s="70" t="s">
        <v>290</v>
      </c>
      <c r="BD166" s="70" t="s">
        <v>290</v>
      </c>
      <c r="BE166" s="70" t="s">
        <v>290</v>
      </c>
      <c r="BF166" s="70" t="s">
        <v>290</v>
      </c>
      <c r="BG166" s="70" t="s">
        <v>290</v>
      </c>
      <c r="BH166" s="70" t="s">
        <v>290</v>
      </c>
      <c r="BI166" s="70" t="s">
        <v>290</v>
      </c>
      <c r="BJ166" s="70" t="s">
        <v>290</v>
      </c>
      <c r="BK166" s="73" t="s">
        <v>290</v>
      </c>
      <c r="BL166" s="73" t="s">
        <v>290</v>
      </c>
      <c r="BM166" s="73" t="s">
        <v>290</v>
      </c>
      <c r="BN166" s="73" t="s">
        <v>290</v>
      </c>
      <c r="BO166" s="73" t="s">
        <v>290</v>
      </c>
      <c r="BP166" s="73" t="s">
        <v>290</v>
      </c>
      <c r="BQ166" s="70" t="s">
        <v>290</v>
      </c>
      <c r="BR166" s="70" t="s">
        <v>290</v>
      </c>
      <c r="BS166" s="70" t="s">
        <v>290</v>
      </c>
      <c r="BT166" s="70" t="s">
        <v>290</v>
      </c>
      <c r="BU166" s="70" t="s">
        <v>290</v>
      </c>
      <c r="BV166" s="70" t="s">
        <v>290</v>
      </c>
      <c r="BW166" s="70" t="s">
        <v>290</v>
      </c>
      <c r="BX166" s="70" t="s">
        <v>290</v>
      </c>
    </row>
    <row r="167" spans="1:76" ht="15.75" x14ac:dyDescent="0.25">
      <c r="A167" s="15" t="s">
        <v>295</v>
      </c>
      <c r="B167" s="15">
        <v>2019</v>
      </c>
      <c r="C167" s="15" t="s">
        <v>629</v>
      </c>
      <c r="D167" s="6">
        <v>10</v>
      </c>
      <c r="E167" s="4">
        <v>21</v>
      </c>
      <c r="F167" s="6" t="s">
        <v>161</v>
      </c>
      <c r="G167" s="6">
        <v>2</v>
      </c>
      <c r="H167" s="1">
        <v>3</v>
      </c>
      <c r="I167" s="3">
        <v>2</v>
      </c>
      <c r="J167" s="39" t="s">
        <v>17</v>
      </c>
      <c r="K167" s="6">
        <v>23204</v>
      </c>
      <c r="L167" s="6" t="s">
        <v>17</v>
      </c>
      <c r="M167" s="6" t="s">
        <v>410</v>
      </c>
      <c r="N167" s="6" t="s">
        <v>22</v>
      </c>
      <c r="O167" s="9">
        <v>43626</v>
      </c>
      <c r="P167" s="19">
        <v>43757</v>
      </c>
      <c r="Q167" s="6">
        <v>69</v>
      </c>
      <c r="R167" s="9">
        <v>43685</v>
      </c>
      <c r="S167" s="9">
        <v>43686</v>
      </c>
      <c r="T167" s="6">
        <v>59</v>
      </c>
      <c r="U167" s="6">
        <v>60</v>
      </c>
      <c r="V167" s="6">
        <v>280</v>
      </c>
      <c r="W167" s="6">
        <v>143</v>
      </c>
      <c r="X167" s="17">
        <v>22.78</v>
      </c>
      <c r="Y167" s="17">
        <v>21.439999999999998</v>
      </c>
      <c r="Z167" s="17">
        <v>1.8666666666666667</v>
      </c>
      <c r="AA167" s="17">
        <v>1.94</v>
      </c>
      <c r="AB167" s="17">
        <v>97.743333333333325</v>
      </c>
      <c r="AC167" s="17">
        <v>94</v>
      </c>
      <c r="AD167" s="17">
        <v>78</v>
      </c>
      <c r="AE167" s="1">
        <v>10.922495359999999</v>
      </c>
      <c r="AF167" s="1">
        <v>30</v>
      </c>
      <c r="AG167" s="1">
        <v>54.8</v>
      </c>
      <c r="AH167" s="1">
        <v>8.1999999999999993</v>
      </c>
      <c r="AI167" s="1">
        <v>106</v>
      </c>
      <c r="AJ167" s="1">
        <v>178.10615177931356</v>
      </c>
      <c r="AK167" s="1" t="str">
        <f t="shared" si="2"/>
        <v>UIUC201910021</v>
      </c>
      <c r="AL167" s="1" t="s">
        <v>290</v>
      </c>
      <c r="AM167" s="1" t="s">
        <v>290</v>
      </c>
      <c r="AN167" s="1" t="s">
        <v>290</v>
      </c>
      <c r="AO167" s="1" t="s">
        <v>290</v>
      </c>
      <c r="AP167" s="1" t="s">
        <v>290</v>
      </c>
      <c r="AQ167" s="1" t="s">
        <v>290</v>
      </c>
      <c r="AR167" s="1" t="s">
        <v>290</v>
      </c>
      <c r="AS167" s="40">
        <v>8.3000000000000007</v>
      </c>
      <c r="AT167" s="40">
        <v>9.1999999999999993</v>
      </c>
      <c r="AU167" s="40">
        <v>3.7</v>
      </c>
      <c r="AV167" s="40">
        <v>71.900000000000006</v>
      </c>
      <c r="AW167" s="40">
        <v>1.3</v>
      </c>
      <c r="AX167" s="40">
        <v>60.06</v>
      </c>
      <c r="AY167" s="40">
        <v>10.07</v>
      </c>
      <c r="AZ167" s="70" t="s">
        <v>290</v>
      </c>
      <c r="BA167" s="70" t="s">
        <v>290</v>
      </c>
      <c r="BB167" s="70" t="s">
        <v>290</v>
      </c>
      <c r="BC167" s="70" t="s">
        <v>290</v>
      </c>
      <c r="BD167" s="70" t="s">
        <v>290</v>
      </c>
      <c r="BE167" s="70" t="s">
        <v>290</v>
      </c>
      <c r="BF167" s="70" t="s">
        <v>290</v>
      </c>
      <c r="BG167" s="70" t="s">
        <v>290</v>
      </c>
      <c r="BH167" s="70" t="s">
        <v>290</v>
      </c>
      <c r="BI167" s="70" t="s">
        <v>290</v>
      </c>
      <c r="BJ167" s="70" t="s">
        <v>290</v>
      </c>
      <c r="BK167" s="73" t="s">
        <v>290</v>
      </c>
      <c r="BL167" s="73" t="s">
        <v>290</v>
      </c>
      <c r="BM167" s="73" t="s">
        <v>290</v>
      </c>
      <c r="BN167" s="73" t="s">
        <v>290</v>
      </c>
      <c r="BO167" s="73" t="s">
        <v>290</v>
      </c>
      <c r="BP167" s="73" t="s">
        <v>290</v>
      </c>
      <c r="BQ167" s="70" t="s">
        <v>290</v>
      </c>
      <c r="BR167" s="70" t="s">
        <v>290</v>
      </c>
      <c r="BS167" s="70" t="s">
        <v>290</v>
      </c>
      <c r="BT167" s="70" t="s">
        <v>290</v>
      </c>
      <c r="BU167" s="70" t="s">
        <v>290</v>
      </c>
      <c r="BV167" s="70" t="s">
        <v>290</v>
      </c>
      <c r="BW167" s="70" t="s">
        <v>290</v>
      </c>
      <c r="BX167" s="70" t="s">
        <v>290</v>
      </c>
    </row>
    <row r="168" spans="1:76" ht="15.75" x14ac:dyDescent="0.25">
      <c r="A168" s="15" t="s">
        <v>295</v>
      </c>
      <c r="B168" s="15">
        <v>2019</v>
      </c>
      <c r="C168" s="15" t="s">
        <v>629</v>
      </c>
      <c r="D168" s="6">
        <v>14</v>
      </c>
      <c r="E168" s="4">
        <v>29</v>
      </c>
      <c r="F168" s="6" t="s">
        <v>215</v>
      </c>
      <c r="G168" s="6">
        <v>3</v>
      </c>
      <c r="H168" s="1">
        <v>3</v>
      </c>
      <c r="I168" s="5">
        <v>2</v>
      </c>
      <c r="J168" s="39" t="s">
        <v>17</v>
      </c>
      <c r="K168" s="6">
        <v>33204</v>
      </c>
      <c r="L168" s="6" t="s">
        <v>17</v>
      </c>
      <c r="M168" s="6" t="s">
        <v>410</v>
      </c>
      <c r="N168" s="6" t="s">
        <v>22</v>
      </c>
      <c r="O168" s="9">
        <v>43626</v>
      </c>
      <c r="P168" s="19">
        <v>43757</v>
      </c>
      <c r="Q168" s="6">
        <v>67</v>
      </c>
      <c r="R168" s="9">
        <v>43685</v>
      </c>
      <c r="S168" s="9">
        <v>43686</v>
      </c>
      <c r="T168" s="6">
        <v>59</v>
      </c>
      <c r="U168" s="6">
        <v>60</v>
      </c>
      <c r="V168" s="6">
        <v>302</v>
      </c>
      <c r="W168" s="6">
        <v>150</v>
      </c>
      <c r="X168" s="17">
        <v>24.263999999999999</v>
      </c>
      <c r="Y168" s="17">
        <v>22.666</v>
      </c>
      <c r="Z168" s="17">
        <v>1.84</v>
      </c>
      <c r="AA168" s="17">
        <v>1.91</v>
      </c>
      <c r="AB168" s="17">
        <v>105.11666666666666</v>
      </c>
      <c r="AC168" s="17">
        <v>105.33</v>
      </c>
      <c r="AD168" s="17">
        <v>99</v>
      </c>
      <c r="AE168" s="1">
        <v>10.80002552</v>
      </c>
      <c r="AF168" s="1">
        <v>26.2</v>
      </c>
      <c r="AG168" s="1">
        <v>59.6</v>
      </c>
      <c r="AH168" s="1">
        <v>7.5</v>
      </c>
      <c r="AI168" s="1">
        <v>158</v>
      </c>
      <c r="AJ168" s="1">
        <v>185.66932342861335</v>
      </c>
      <c r="AK168" s="1" t="str">
        <f t="shared" si="2"/>
        <v>UIUC201914029</v>
      </c>
      <c r="AL168" s="1" t="s">
        <v>290</v>
      </c>
      <c r="AM168" s="1" t="s">
        <v>290</v>
      </c>
      <c r="AN168" s="1" t="s">
        <v>290</v>
      </c>
      <c r="AO168" s="1" t="s">
        <v>290</v>
      </c>
      <c r="AP168" s="1" t="s">
        <v>290</v>
      </c>
      <c r="AQ168" s="1" t="s">
        <v>290</v>
      </c>
      <c r="AR168" s="1" t="s">
        <v>290</v>
      </c>
      <c r="AS168" s="40">
        <v>8.1999999999999993</v>
      </c>
      <c r="AT168" s="40">
        <v>8.1</v>
      </c>
      <c r="AU168" s="40">
        <v>3.6</v>
      </c>
      <c r="AV168" s="40">
        <v>72.7</v>
      </c>
      <c r="AW168" s="40">
        <v>1.264</v>
      </c>
      <c r="AX168" s="40">
        <v>60</v>
      </c>
      <c r="AY168" s="40">
        <v>10.02</v>
      </c>
      <c r="AZ168" s="70" t="s">
        <v>290</v>
      </c>
      <c r="BA168" s="70" t="s">
        <v>290</v>
      </c>
      <c r="BB168" s="70" t="s">
        <v>290</v>
      </c>
      <c r="BC168" s="70" t="s">
        <v>290</v>
      </c>
      <c r="BD168" s="70" t="s">
        <v>290</v>
      </c>
      <c r="BE168" s="70" t="s">
        <v>290</v>
      </c>
      <c r="BF168" s="70" t="s">
        <v>290</v>
      </c>
      <c r="BG168" s="70" t="s">
        <v>290</v>
      </c>
      <c r="BH168" s="70" t="s">
        <v>290</v>
      </c>
      <c r="BI168" s="70" t="s">
        <v>290</v>
      </c>
      <c r="BJ168" s="70" t="s">
        <v>290</v>
      </c>
      <c r="BK168" s="73" t="s">
        <v>290</v>
      </c>
      <c r="BL168" s="73" t="s">
        <v>290</v>
      </c>
      <c r="BM168" s="73" t="s">
        <v>290</v>
      </c>
      <c r="BN168" s="73" t="s">
        <v>290</v>
      </c>
      <c r="BO168" s="73" t="s">
        <v>290</v>
      </c>
      <c r="BP168" s="73" t="s">
        <v>290</v>
      </c>
      <c r="BQ168" s="70" t="s">
        <v>290</v>
      </c>
      <c r="BR168" s="70" t="s">
        <v>290</v>
      </c>
      <c r="BS168" s="70" t="s">
        <v>290</v>
      </c>
      <c r="BT168" s="70" t="s">
        <v>290</v>
      </c>
      <c r="BU168" s="70" t="s">
        <v>290</v>
      </c>
      <c r="BV168" s="70" t="s">
        <v>290</v>
      </c>
      <c r="BW168" s="70" t="s">
        <v>290</v>
      </c>
      <c r="BX168" s="70" t="s">
        <v>290</v>
      </c>
    </row>
    <row r="169" spans="1:76" ht="15.75" x14ac:dyDescent="0.25">
      <c r="A169" s="15" t="s">
        <v>295</v>
      </c>
      <c r="B169" s="15">
        <v>2019</v>
      </c>
      <c r="C169" s="15" t="s">
        <v>629</v>
      </c>
      <c r="D169" s="6">
        <v>20</v>
      </c>
      <c r="E169" s="4">
        <v>29</v>
      </c>
      <c r="F169" s="6" t="s">
        <v>269</v>
      </c>
      <c r="G169" s="6">
        <v>4</v>
      </c>
      <c r="H169" s="1">
        <v>3</v>
      </c>
      <c r="I169" s="5">
        <v>2</v>
      </c>
      <c r="J169" s="39" t="s">
        <v>17</v>
      </c>
      <c r="K169" s="6">
        <v>43204</v>
      </c>
      <c r="L169" s="6" t="s">
        <v>17</v>
      </c>
      <c r="M169" s="6" t="s">
        <v>410</v>
      </c>
      <c r="N169" s="6" t="s">
        <v>22</v>
      </c>
      <c r="O169" s="9">
        <v>43626</v>
      </c>
      <c r="P169" s="19">
        <v>43757</v>
      </c>
      <c r="Q169" s="6">
        <v>65</v>
      </c>
      <c r="R169" s="9">
        <v>43685</v>
      </c>
      <c r="S169" s="9">
        <v>43686</v>
      </c>
      <c r="T169" s="6">
        <v>59</v>
      </c>
      <c r="U169" s="6">
        <v>60</v>
      </c>
      <c r="V169" s="6">
        <v>280</v>
      </c>
      <c r="W169" s="6">
        <v>142</v>
      </c>
      <c r="X169" s="17">
        <v>21.872</v>
      </c>
      <c r="Y169" s="17">
        <v>20.722000000000001</v>
      </c>
      <c r="Z169" s="17">
        <v>1.8566666666666667</v>
      </c>
      <c r="AA169" s="17">
        <v>1.9133333333333333</v>
      </c>
      <c r="AB169" s="17">
        <v>90.026666666666657</v>
      </c>
      <c r="AC169" s="17">
        <v>98.83</v>
      </c>
      <c r="AD169" s="17">
        <v>93.5</v>
      </c>
      <c r="AE169" s="1">
        <v>9.8746978399999996</v>
      </c>
      <c r="AF169" s="1">
        <v>29.5</v>
      </c>
      <c r="AG169" s="1">
        <v>54.5</v>
      </c>
      <c r="AH169" s="1">
        <v>7.8</v>
      </c>
      <c r="AI169" s="1">
        <v>164</v>
      </c>
      <c r="AJ169" s="1">
        <v>162.17053284208222</v>
      </c>
      <c r="AK169" s="1" t="str">
        <f t="shared" si="2"/>
        <v>UIUC201920029</v>
      </c>
      <c r="AL169" s="1" t="s">
        <v>290</v>
      </c>
      <c r="AM169" s="1" t="s">
        <v>290</v>
      </c>
      <c r="AN169" s="1" t="s">
        <v>290</v>
      </c>
      <c r="AO169" s="1" t="s">
        <v>290</v>
      </c>
      <c r="AP169" s="1" t="s">
        <v>290</v>
      </c>
      <c r="AQ169" s="1" t="s">
        <v>290</v>
      </c>
      <c r="AR169" s="1" t="s">
        <v>290</v>
      </c>
      <c r="AS169" s="40">
        <v>8</v>
      </c>
      <c r="AT169" s="40">
        <v>9.3000000000000007</v>
      </c>
      <c r="AU169" s="40">
        <v>3.6</v>
      </c>
      <c r="AV169" s="40">
        <v>71.8</v>
      </c>
      <c r="AW169" s="40">
        <v>1.2869999999999999</v>
      </c>
      <c r="AX169" s="40">
        <v>59.6</v>
      </c>
      <c r="AY169" s="40">
        <v>10.01</v>
      </c>
      <c r="AZ169" s="70" t="s">
        <v>290</v>
      </c>
      <c r="BA169" s="70" t="s">
        <v>290</v>
      </c>
      <c r="BB169" s="70" t="s">
        <v>290</v>
      </c>
      <c r="BC169" s="70" t="s">
        <v>290</v>
      </c>
      <c r="BD169" s="70" t="s">
        <v>290</v>
      </c>
      <c r="BE169" s="70" t="s">
        <v>290</v>
      </c>
      <c r="BF169" s="70" t="s">
        <v>290</v>
      </c>
      <c r="BG169" s="70" t="s">
        <v>290</v>
      </c>
      <c r="BH169" s="70" t="s">
        <v>290</v>
      </c>
      <c r="BI169" s="70" t="s">
        <v>290</v>
      </c>
      <c r="BJ169" s="70" t="s">
        <v>290</v>
      </c>
      <c r="BK169" s="73" t="s">
        <v>290</v>
      </c>
      <c r="BL169" s="73" t="s">
        <v>290</v>
      </c>
      <c r="BM169" s="73" t="s">
        <v>290</v>
      </c>
      <c r="BN169" s="73" t="s">
        <v>290</v>
      </c>
      <c r="BO169" s="73" t="s">
        <v>290</v>
      </c>
      <c r="BP169" s="73" t="s">
        <v>290</v>
      </c>
      <c r="BQ169" s="70" t="s">
        <v>290</v>
      </c>
      <c r="BR169" s="70" t="s">
        <v>290</v>
      </c>
      <c r="BS169" s="70" t="s">
        <v>290</v>
      </c>
      <c r="BT169" s="70" t="s">
        <v>290</v>
      </c>
      <c r="BU169" s="70" t="s">
        <v>290</v>
      </c>
      <c r="BV169" s="70" t="s">
        <v>290</v>
      </c>
      <c r="BW169" s="70" t="s">
        <v>290</v>
      </c>
      <c r="BX169" s="70" t="s">
        <v>290</v>
      </c>
    </row>
    <row r="170" spans="1:76" ht="15.75" x14ac:dyDescent="0.25">
      <c r="A170" s="15" t="s">
        <v>295</v>
      </c>
      <c r="B170" s="15">
        <v>2019</v>
      </c>
      <c r="C170" s="15" t="s">
        <v>629</v>
      </c>
      <c r="D170" s="6">
        <v>4</v>
      </c>
      <c r="E170" s="4">
        <v>9</v>
      </c>
      <c r="F170" s="6" t="s">
        <v>63</v>
      </c>
      <c r="G170" s="6">
        <v>1</v>
      </c>
      <c r="H170" s="1">
        <v>1</v>
      </c>
      <c r="I170" s="7">
        <v>1</v>
      </c>
      <c r="J170" s="39" t="s">
        <v>12</v>
      </c>
      <c r="K170" s="6">
        <v>11105</v>
      </c>
      <c r="L170" s="6" t="s">
        <v>12</v>
      </c>
      <c r="M170" s="6" t="s">
        <v>414</v>
      </c>
      <c r="N170" s="6" t="s">
        <v>22</v>
      </c>
      <c r="O170" s="9">
        <v>43626</v>
      </c>
      <c r="P170" s="19">
        <v>43757</v>
      </c>
      <c r="Q170" s="6">
        <v>62</v>
      </c>
      <c r="R170" s="9">
        <v>43681</v>
      </c>
      <c r="S170" s="9">
        <v>43682</v>
      </c>
      <c r="T170" s="6">
        <v>55</v>
      </c>
      <c r="U170" s="6">
        <v>56</v>
      </c>
      <c r="V170" s="6">
        <v>248</v>
      </c>
      <c r="W170" s="6">
        <v>129</v>
      </c>
      <c r="X170" s="17">
        <v>25.5</v>
      </c>
      <c r="Y170" s="17">
        <v>23.6</v>
      </c>
      <c r="Z170" s="17">
        <v>1.9233333333333333</v>
      </c>
      <c r="AA170" s="17">
        <v>1.9533333333333334</v>
      </c>
      <c r="AB170" s="17">
        <v>90.986666666666665</v>
      </c>
      <c r="AC170" s="17">
        <v>116</v>
      </c>
      <c r="AD170" s="17">
        <v>106.17</v>
      </c>
      <c r="AE170" s="1">
        <v>8.0013628800000003</v>
      </c>
      <c r="AF170" s="1">
        <v>23.3</v>
      </c>
      <c r="AG170" s="1">
        <v>59.6</v>
      </c>
      <c r="AH170" s="1">
        <v>7.9</v>
      </c>
      <c r="AI170" s="1">
        <v>45</v>
      </c>
      <c r="AJ170" s="1">
        <v>142.96125182937232</v>
      </c>
      <c r="AK170" s="1" t="str">
        <f t="shared" si="2"/>
        <v>UIUC20194009</v>
      </c>
      <c r="AL170" s="1" t="s">
        <v>290</v>
      </c>
      <c r="AM170" s="1" t="s">
        <v>290</v>
      </c>
      <c r="AN170" s="1" t="s">
        <v>290</v>
      </c>
      <c r="AO170" s="1" t="s">
        <v>290</v>
      </c>
      <c r="AP170" s="1" t="s">
        <v>290</v>
      </c>
      <c r="AQ170" s="1" t="s">
        <v>290</v>
      </c>
      <c r="AR170" s="1" t="s">
        <v>290</v>
      </c>
      <c r="AS170" s="40">
        <v>8</v>
      </c>
      <c r="AT170" s="40">
        <v>9.6</v>
      </c>
      <c r="AU170" s="40">
        <v>3.7</v>
      </c>
      <c r="AV170" s="40">
        <v>71.3</v>
      </c>
      <c r="AW170" s="40">
        <v>1.2789999999999999</v>
      </c>
      <c r="AX170" s="40">
        <v>60</v>
      </c>
      <c r="AY170" s="40">
        <v>9.9600000000000009</v>
      </c>
      <c r="AZ170" s="70" t="s">
        <v>449</v>
      </c>
      <c r="BA170" s="71" t="s">
        <v>450</v>
      </c>
      <c r="BB170" s="72">
        <v>3.27</v>
      </c>
      <c r="BC170" s="73">
        <v>83</v>
      </c>
      <c r="BD170" s="72">
        <v>9</v>
      </c>
      <c r="BE170" s="73">
        <v>43</v>
      </c>
      <c r="BF170" s="73">
        <v>2914</v>
      </c>
      <c r="BG170" s="73">
        <v>538</v>
      </c>
      <c r="BH170" s="73">
        <v>208</v>
      </c>
      <c r="BI170" s="73">
        <v>23</v>
      </c>
      <c r="BJ170" s="73">
        <v>31</v>
      </c>
      <c r="BK170" s="73" t="s">
        <v>290</v>
      </c>
      <c r="BL170" s="73" t="s">
        <v>290</v>
      </c>
      <c r="BM170" s="73" t="s">
        <v>290</v>
      </c>
      <c r="BN170" s="73" t="s">
        <v>290</v>
      </c>
      <c r="BO170" s="73" t="s">
        <v>290</v>
      </c>
      <c r="BP170" s="73" t="s">
        <v>290</v>
      </c>
      <c r="BQ170" s="70" t="s">
        <v>290</v>
      </c>
      <c r="BR170" s="70" t="s">
        <v>290</v>
      </c>
      <c r="BS170" s="70" t="s">
        <v>290</v>
      </c>
      <c r="BT170" s="70" t="s">
        <v>290</v>
      </c>
      <c r="BU170" s="70" t="s">
        <v>290</v>
      </c>
      <c r="BV170" s="70" t="s">
        <v>290</v>
      </c>
      <c r="BW170" s="70" t="s">
        <v>290</v>
      </c>
      <c r="BX170" s="70" t="s">
        <v>290</v>
      </c>
    </row>
    <row r="171" spans="1:76" ht="15.75" x14ac:dyDescent="0.25">
      <c r="A171" s="15" t="s">
        <v>295</v>
      </c>
      <c r="B171" s="15">
        <v>2019</v>
      </c>
      <c r="C171" s="15" t="s">
        <v>629</v>
      </c>
      <c r="D171" s="6">
        <v>12</v>
      </c>
      <c r="E171" s="4">
        <v>29</v>
      </c>
      <c r="F171" s="6" t="s">
        <v>117</v>
      </c>
      <c r="G171" s="6">
        <v>2</v>
      </c>
      <c r="H171" s="1">
        <v>1</v>
      </c>
      <c r="I171" s="3">
        <v>1</v>
      </c>
      <c r="J171" s="39" t="s">
        <v>12</v>
      </c>
      <c r="K171" s="6">
        <v>21105</v>
      </c>
      <c r="L171" s="6" t="s">
        <v>12</v>
      </c>
      <c r="M171" s="6" t="s">
        <v>414</v>
      </c>
      <c r="N171" s="6" t="s">
        <v>22</v>
      </c>
      <c r="O171" s="9">
        <v>43626</v>
      </c>
      <c r="P171" s="19">
        <v>43757</v>
      </c>
      <c r="Q171" s="6">
        <v>67</v>
      </c>
      <c r="R171" s="9">
        <v>43681</v>
      </c>
      <c r="S171" s="9">
        <v>43682</v>
      </c>
      <c r="T171" s="6">
        <v>55</v>
      </c>
      <c r="U171" s="6">
        <v>56</v>
      </c>
      <c r="V171" s="6">
        <v>246</v>
      </c>
      <c r="W171" s="6">
        <v>122</v>
      </c>
      <c r="X171" s="17">
        <v>22.660000000000004</v>
      </c>
      <c r="Y171" s="17">
        <v>20.82</v>
      </c>
      <c r="Z171" s="17">
        <v>1.86</v>
      </c>
      <c r="AA171" s="17">
        <v>1.92</v>
      </c>
      <c r="AB171" s="17">
        <v>96.016666666666666</v>
      </c>
      <c r="AC171" s="17">
        <v>116.83</v>
      </c>
      <c r="AD171" s="17">
        <v>112.17</v>
      </c>
      <c r="AE171" s="1">
        <v>7.1985050399999997</v>
      </c>
      <c r="AF171" s="1">
        <v>23.8</v>
      </c>
      <c r="AG171" s="1">
        <v>60.3</v>
      </c>
      <c r="AH171" s="1">
        <v>7.6</v>
      </c>
      <c r="AI171" s="1">
        <v>156</v>
      </c>
      <c r="AJ171" s="1">
        <v>127.77806164559399</v>
      </c>
      <c r="AK171" s="1" t="str">
        <f t="shared" si="2"/>
        <v>UIUC201912029</v>
      </c>
      <c r="AL171" s="1" t="s">
        <v>290</v>
      </c>
      <c r="AM171" s="1" t="s">
        <v>290</v>
      </c>
      <c r="AN171" s="1" t="s">
        <v>290</v>
      </c>
      <c r="AO171" s="1" t="s">
        <v>290</v>
      </c>
      <c r="AP171" s="1" t="s">
        <v>290</v>
      </c>
      <c r="AQ171" s="1" t="s">
        <v>290</v>
      </c>
      <c r="AR171" s="1" t="s">
        <v>290</v>
      </c>
      <c r="AS171" s="40">
        <v>8.1</v>
      </c>
      <c r="AT171" s="40">
        <v>8.6999999999999993</v>
      </c>
      <c r="AU171" s="40">
        <v>3.4</v>
      </c>
      <c r="AV171" s="40">
        <v>72.400000000000006</v>
      </c>
      <c r="AW171" s="40">
        <v>1.2729999999999999</v>
      </c>
      <c r="AX171" s="40">
        <v>60.5</v>
      </c>
      <c r="AY171" s="40">
        <v>9.99</v>
      </c>
      <c r="AZ171" s="70" t="s">
        <v>492</v>
      </c>
      <c r="BA171" s="71" t="s">
        <v>450</v>
      </c>
      <c r="BB171" s="72">
        <v>3.76</v>
      </c>
      <c r="BC171" s="73">
        <v>88</v>
      </c>
      <c r="BD171" s="72">
        <v>7</v>
      </c>
      <c r="BE171" s="73">
        <v>23</v>
      </c>
      <c r="BF171" s="73">
        <v>3002</v>
      </c>
      <c r="BG171" s="73">
        <v>637</v>
      </c>
      <c r="BH171" s="73">
        <v>119</v>
      </c>
      <c r="BI171" s="73">
        <v>22</v>
      </c>
      <c r="BJ171" s="73">
        <v>11</v>
      </c>
      <c r="BK171" s="73" t="s">
        <v>290</v>
      </c>
      <c r="BL171" s="73" t="s">
        <v>290</v>
      </c>
      <c r="BM171" s="73" t="s">
        <v>290</v>
      </c>
      <c r="BN171" s="73" t="s">
        <v>290</v>
      </c>
      <c r="BO171" s="73" t="s">
        <v>290</v>
      </c>
      <c r="BP171" s="73" t="s">
        <v>290</v>
      </c>
      <c r="BQ171" s="70" t="s">
        <v>290</v>
      </c>
      <c r="BR171" s="70" t="s">
        <v>290</v>
      </c>
      <c r="BS171" s="70" t="s">
        <v>290</v>
      </c>
      <c r="BT171" s="70" t="s">
        <v>290</v>
      </c>
      <c r="BU171" s="70" t="s">
        <v>290</v>
      </c>
      <c r="BV171" s="70" t="s">
        <v>290</v>
      </c>
      <c r="BW171" s="70" t="s">
        <v>290</v>
      </c>
      <c r="BX171" s="70" t="s">
        <v>290</v>
      </c>
    </row>
    <row r="172" spans="1:76" ht="15.75" x14ac:dyDescent="0.25">
      <c r="A172" s="15" t="s">
        <v>295</v>
      </c>
      <c r="B172" s="15">
        <v>2019</v>
      </c>
      <c r="C172" s="15" t="s">
        <v>629</v>
      </c>
      <c r="D172" s="6">
        <v>15</v>
      </c>
      <c r="E172" s="4">
        <v>29</v>
      </c>
      <c r="F172" s="6" t="s">
        <v>171</v>
      </c>
      <c r="G172" s="6">
        <v>3</v>
      </c>
      <c r="H172" s="1">
        <v>1</v>
      </c>
      <c r="I172" s="5">
        <v>1</v>
      </c>
      <c r="J172" s="39" t="s">
        <v>12</v>
      </c>
      <c r="K172" s="6">
        <v>31105</v>
      </c>
      <c r="L172" s="6" t="s">
        <v>12</v>
      </c>
      <c r="M172" s="6" t="s">
        <v>414</v>
      </c>
      <c r="N172" s="6" t="s">
        <v>22</v>
      </c>
      <c r="O172" s="9">
        <v>43626</v>
      </c>
      <c r="P172" s="19">
        <v>43757</v>
      </c>
      <c r="Q172" s="6">
        <v>60</v>
      </c>
      <c r="R172" s="9">
        <v>43681</v>
      </c>
      <c r="S172" s="9">
        <v>43682</v>
      </c>
      <c r="T172" s="6">
        <v>55</v>
      </c>
      <c r="U172" s="6">
        <v>56</v>
      </c>
      <c r="V172" s="6">
        <v>246</v>
      </c>
      <c r="W172" s="6">
        <v>123</v>
      </c>
      <c r="X172" s="17">
        <v>23.675999999999998</v>
      </c>
      <c r="Y172" s="17">
        <v>21.572000000000003</v>
      </c>
      <c r="Z172" s="17">
        <v>1.9</v>
      </c>
      <c r="AA172" s="17">
        <v>1.9333333333333333</v>
      </c>
      <c r="AB172" s="17">
        <v>84.846666666666664</v>
      </c>
      <c r="AC172" s="17">
        <v>118</v>
      </c>
      <c r="AD172" s="17">
        <v>112.5</v>
      </c>
      <c r="AE172" s="1">
        <v>7.7700309599999997</v>
      </c>
      <c r="AF172" s="1">
        <v>24.4</v>
      </c>
      <c r="AG172" s="1">
        <v>59.7</v>
      </c>
      <c r="AH172" s="1">
        <v>8.1</v>
      </c>
      <c r="AI172" s="1">
        <v>159</v>
      </c>
      <c r="AJ172" s="1">
        <v>136.83700375323974</v>
      </c>
      <c r="AK172" s="1" t="str">
        <f t="shared" si="2"/>
        <v>UIUC201915029</v>
      </c>
      <c r="AL172" s="1" t="s">
        <v>290</v>
      </c>
      <c r="AM172" s="1" t="s">
        <v>290</v>
      </c>
      <c r="AN172" s="1" t="s">
        <v>290</v>
      </c>
      <c r="AO172" s="1" t="s">
        <v>290</v>
      </c>
      <c r="AP172" s="1" t="s">
        <v>290</v>
      </c>
      <c r="AQ172" s="1" t="s">
        <v>290</v>
      </c>
      <c r="AR172" s="1" t="s">
        <v>290</v>
      </c>
      <c r="AS172" s="40">
        <v>8</v>
      </c>
      <c r="AT172" s="40">
        <v>8.4</v>
      </c>
      <c r="AU172" s="40">
        <v>4.5</v>
      </c>
      <c r="AV172" s="40">
        <v>70.7</v>
      </c>
      <c r="AW172" s="40">
        <v>1.1499999999999999</v>
      </c>
      <c r="AX172" s="40">
        <v>51.7</v>
      </c>
      <c r="AY172" s="40">
        <v>9.64</v>
      </c>
      <c r="AZ172" s="70" t="s">
        <v>512</v>
      </c>
      <c r="BA172" s="71" t="s">
        <v>450</v>
      </c>
      <c r="BB172" s="72">
        <v>3.16</v>
      </c>
      <c r="BC172" s="73">
        <v>82</v>
      </c>
      <c r="BD172" s="72">
        <v>7</v>
      </c>
      <c r="BE172" s="73">
        <v>23</v>
      </c>
      <c r="BF172" s="73">
        <v>2484</v>
      </c>
      <c r="BG172" s="73">
        <v>510</v>
      </c>
      <c r="BH172" s="73">
        <v>109</v>
      </c>
      <c r="BI172" s="73">
        <v>18</v>
      </c>
      <c r="BJ172" s="73">
        <v>14</v>
      </c>
      <c r="BK172" s="73" t="s">
        <v>290</v>
      </c>
      <c r="BL172" s="73" t="s">
        <v>290</v>
      </c>
      <c r="BM172" s="73" t="s">
        <v>290</v>
      </c>
      <c r="BN172" s="73" t="s">
        <v>290</v>
      </c>
      <c r="BO172" s="73" t="s">
        <v>290</v>
      </c>
      <c r="BP172" s="73" t="s">
        <v>290</v>
      </c>
      <c r="BQ172" s="70" t="s">
        <v>290</v>
      </c>
      <c r="BR172" s="70" t="s">
        <v>290</v>
      </c>
      <c r="BS172" s="70" t="s">
        <v>290</v>
      </c>
      <c r="BT172" s="70" t="s">
        <v>290</v>
      </c>
      <c r="BU172" s="70" t="s">
        <v>290</v>
      </c>
      <c r="BV172" s="70" t="s">
        <v>290</v>
      </c>
      <c r="BW172" s="70" t="s">
        <v>290</v>
      </c>
      <c r="BX172" s="70" t="s">
        <v>290</v>
      </c>
    </row>
    <row r="173" spans="1:76" ht="15.75" x14ac:dyDescent="0.25">
      <c r="A173" s="15" t="s">
        <v>295</v>
      </c>
      <c r="B173" s="15">
        <v>2019</v>
      </c>
      <c r="C173" s="15" t="s">
        <v>629</v>
      </c>
      <c r="D173" s="6">
        <v>22</v>
      </c>
      <c r="E173" s="4">
        <v>13</v>
      </c>
      <c r="F173" s="6" t="s">
        <v>225</v>
      </c>
      <c r="G173" s="6">
        <v>4</v>
      </c>
      <c r="H173" s="1">
        <v>1</v>
      </c>
      <c r="I173" s="5">
        <v>1</v>
      </c>
      <c r="J173" s="39" t="s">
        <v>12</v>
      </c>
      <c r="K173" s="6">
        <v>41105</v>
      </c>
      <c r="L173" s="6" t="s">
        <v>12</v>
      </c>
      <c r="M173" s="6" t="s">
        <v>414</v>
      </c>
      <c r="N173" s="6" t="s">
        <v>22</v>
      </c>
      <c r="O173" s="9">
        <v>43626</v>
      </c>
      <c r="P173" s="19">
        <v>43757</v>
      </c>
      <c r="Q173" s="6">
        <v>61</v>
      </c>
      <c r="R173" s="9">
        <v>43682</v>
      </c>
      <c r="S173" s="9">
        <v>43683</v>
      </c>
      <c r="T173" s="6">
        <v>56</v>
      </c>
      <c r="U173" s="6">
        <v>57</v>
      </c>
      <c r="V173" s="6">
        <v>200</v>
      </c>
      <c r="W173" s="6">
        <v>95</v>
      </c>
      <c r="X173" s="17">
        <v>20.590000000000003</v>
      </c>
      <c r="Y173" s="17">
        <v>18.856000000000002</v>
      </c>
      <c r="Z173" s="17">
        <v>1.9433333333333334</v>
      </c>
      <c r="AA173" s="17">
        <v>1.9633333333333334</v>
      </c>
      <c r="AB173" s="17">
        <v>82.86333333333333</v>
      </c>
      <c r="AC173" s="17">
        <v>85</v>
      </c>
      <c r="AD173" s="17">
        <v>79.5</v>
      </c>
      <c r="AE173" s="1">
        <v>3.7602776799999997</v>
      </c>
      <c r="AF173" s="1">
        <v>23.8</v>
      </c>
      <c r="AG173" s="1">
        <v>55.7</v>
      </c>
      <c r="AH173" s="1">
        <v>8.5</v>
      </c>
      <c r="AI173" s="1">
        <v>70</v>
      </c>
      <c r="AJ173" s="1">
        <v>66.747330248391577</v>
      </c>
      <c r="AK173" s="1" t="str">
        <f t="shared" si="2"/>
        <v>UIUC201922013</v>
      </c>
      <c r="AL173" s="1" t="s">
        <v>290</v>
      </c>
      <c r="AM173" s="1" t="s">
        <v>290</v>
      </c>
      <c r="AN173" s="1" t="s">
        <v>290</v>
      </c>
      <c r="AO173" s="1" t="s">
        <v>290</v>
      </c>
      <c r="AP173" s="1" t="s">
        <v>290</v>
      </c>
      <c r="AQ173" s="1" t="s">
        <v>290</v>
      </c>
      <c r="AR173" s="1" t="s">
        <v>290</v>
      </c>
      <c r="AS173" s="40">
        <v>8.1999999999999993</v>
      </c>
      <c r="AT173" s="40">
        <v>8.1999999999999993</v>
      </c>
      <c r="AU173" s="40">
        <v>4.4000000000000004</v>
      </c>
      <c r="AV173" s="40">
        <v>708</v>
      </c>
      <c r="AW173" s="40">
        <v>1.1399999999999999</v>
      </c>
      <c r="AX173" s="40" t="s">
        <v>290</v>
      </c>
      <c r="AY173" s="40">
        <v>9.64</v>
      </c>
      <c r="AZ173" s="70" t="s">
        <v>537</v>
      </c>
      <c r="BA173" s="71" t="s">
        <v>445</v>
      </c>
      <c r="BB173" s="72">
        <v>4.49</v>
      </c>
      <c r="BC173" s="73">
        <v>95</v>
      </c>
      <c r="BD173" s="72">
        <v>8</v>
      </c>
      <c r="BE173" s="73">
        <v>50</v>
      </c>
      <c r="BF173" s="73">
        <v>4553</v>
      </c>
      <c r="BG173" s="73">
        <v>991</v>
      </c>
      <c r="BH173" s="73">
        <v>151</v>
      </c>
      <c r="BI173" s="73">
        <v>20</v>
      </c>
      <c r="BJ173" s="73">
        <v>34</v>
      </c>
      <c r="BK173" s="73" t="s">
        <v>290</v>
      </c>
      <c r="BL173" s="73" t="s">
        <v>290</v>
      </c>
      <c r="BM173" s="73" t="s">
        <v>290</v>
      </c>
      <c r="BN173" s="73" t="s">
        <v>290</v>
      </c>
      <c r="BO173" s="73" t="s">
        <v>290</v>
      </c>
      <c r="BP173" s="73" t="s">
        <v>290</v>
      </c>
      <c r="BQ173" s="70" t="s">
        <v>290</v>
      </c>
      <c r="BR173" s="70" t="s">
        <v>290</v>
      </c>
      <c r="BS173" s="70" t="s">
        <v>290</v>
      </c>
      <c r="BT173" s="70" t="s">
        <v>290</v>
      </c>
      <c r="BU173" s="70" t="s">
        <v>290</v>
      </c>
      <c r="BV173" s="70" t="s">
        <v>290</v>
      </c>
      <c r="BW173" s="70" t="s">
        <v>290</v>
      </c>
      <c r="BX173" s="70" t="s">
        <v>290</v>
      </c>
    </row>
    <row r="174" spans="1:76" ht="15.75" x14ac:dyDescent="0.25">
      <c r="A174" s="15" t="s">
        <v>295</v>
      </c>
      <c r="B174" s="15">
        <v>2019</v>
      </c>
      <c r="C174" s="15" t="s">
        <v>629</v>
      </c>
      <c r="D174" s="6">
        <v>1</v>
      </c>
      <c r="E174" s="4">
        <v>5</v>
      </c>
      <c r="F174" s="6" t="s">
        <v>81</v>
      </c>
      <c r="G174" s="6">
        <v>1</v>
      </c>
      <c r="H174" s="1">
        <v>2</v>
      </c>
      <c r="I174" s="7">
        <v>1</v>
      </c>
      <c r="J174" s="39" t="s">
        <v>12</v>
      </c>
      <c r="K174" s="6">
        <v>12105</v>
      </c>
      <c r="L174" s="6" t="s">
        <v>12</v>
      </c>
      <c r="M174" s="6" t="s">
        <v>414</v>
      </c>
      <c r="N174" s="6" t="s">
        <v>22</v>
      </c>
      <c r="O174" s="9">
        <v>43626</v>
      </c>
      <c r="P174" s="19">
        <v>43757</v>
      </c>
      <c r="Q174" s="6">
        <v>19</v>
      </c>
      <c r="R174" s="9">
        <v>43683</v>
      </c>
      <c r="S174" s="9">
        <v>43684</v>
      </c>
      <c r="T174" s="6">
        <v>57</v>
      </c>
      <c r="U174" s="6">
        <v>58</v>
      </c>
      <c r="V174" s="6">
        <v>211</v>
      </c>
      <c r="W174" s="6">
        <v>92</v>
      </c>
      <c r="X174" s="17">
        <v>26.48</v>
      </c>
      <c r="Y174" s="17">
        <v>23.2</v>
      </c>
      <c r="Z174" s="17">
        <v>1.92</v>
      </c>
      <c r="AA174" s="17">
        <v>1.9633333333333334</v>
      </c>
      <c r="AB174" s="17">
        <v>110.92333333333333</v>
      </c>
      <c r="AC174" s="17">
        <v>69.33</v>
      </c>
      <c r="AD174" s="17">
        <v>63</v>
      </c>
      <c r="AE174" s="1" t="s">
        <v>290</v>
      </c>
      <c r="AF174" s="1" t="s">
        <v>290</v>
      </c>
      <c r="AG174" s="1" t="s">
        <v>290</v>
      </c>
      <c r="AH174" s="1" t="s">
        <v>290</v>
      </c>
      <c r="AI174" s="1">
        <v>1</v>
      </c>
      <c r="AJ174" s="1" t="e">
        <v>#VALUE!</v>
      </c>
      <c r="AK174" s="1" t="str">
        <f t="shared" si="2"/>
        <v>UIUC20191005</v>
      </c>
      <c r="AL174" s="1" t="s">
        <v>290</v>
      </c>
      <c r="AM174" s="1" t="s">
        <v>290</v>
      </c>
      <c r="AN174" s="1" t="s">
        <v>290</v>
      </c>
      <c r="AO174" s="1" t="s">
        <v>290</v>
      </c>
      <c r="AP174" s="1" t="s">
        <v>290</v>
      </c>
      <c r="AQ174" s="1" t="s">
        <v>290</v>
      </c>
      <c r="AR174" s="1" t="s">
        <v>290</v>
      </c>
      <c r="AS174" s="40">
        <v>8.1</v>
      </c>
      <c r="AT174" s="40">
        <v>8</v>
      </c>
      <c r="AU174" s="40">
        <v>3.3</v>
      </c>
      <c r="AV174" s="40">
        <v>73</v>
      </c>
      <c r="AW174" s="40">
        <v>1.256</v>
      </c>
      <c r="AX174" s="40" t="s">
        <v>290</v>
      </c>
      <c r="AY174" s="40">
        <v>10</v>
      </c>
      <c r="AZ174" s="70" t="s">
        <v>444</v>
      </c>
      <c r="BA174" s="71" t="s">
        <v>445</v>
      </c>
      <c r="BB174" s="72">
        <v>3.55</v>
      </c>
      <c r="BC174" s="73">
        <v>86</v>
      </c>
      <c r="BD174" s="72">
        <v>24</v>
      </c>
      <c r="BE174" s="73">
        <v>163</v>
      </c>
      <c r="BF174" s="73">
        <v>2538</v>
      </c>
      <c r="BG174" s="73">
        <v>237</v>
      </c>
      <c r="BH174" s="73">
        <v>410</v>
      </c>
      <c r="BI174" s="73">
        <v>23</v>
      </c>
      <c r="BJ174" s="73">
        <v>111</v>
      </c>
      <c r="BK174" s="73" t="s">
        <v>290</v>
      </c>
      <c r="BL174" s="73" t="s">
        <v>290</v>
      </c>
      <c r="BM174" s="73" t="s">
        <v>290</v>
      </c>
      <c r="BN174" s="73" t="s">
        <v>290</v>
      </c>
      <c r="BO174" s="73" t="s">
        <v>290</v>
      </c>
      <c r="BP174" s="73" t="s">
        <v>290</v>
      </c>
      <c r="BQ174" s="70" t="s">
        <v>290</v>
      </c>
      <c r="BR174" s="70" t="s">
        <v>290</v>
      </c>
      <c r="BS174" s="70" t="s">
        <v>290</v>
      </c>
      <c r="BT174" s="70" t="s">
        <v>290</v>
      </c>
      <c r="BU174" s="70" t="s">
        <v>290</v>
      </c>
      <c r="BV174" s="70" t="s">
        <v>290</v>
      </c>
      <c r="BW174" s="70" t="s">
        <v>290</v>
      </c>
      <c r="BX174" s="70" t="s">
        <v>290</v>
      </c>
    </row>
    <row r="175" spans="1:76" ht="15.75" x14ac:dyDescent="0.25">
      <c r="A175" s="15" t="s">
        <v>295</v>
      </c>
      <c r="B175" s="15">
        <v>2019</v>
      </c>
      <c r="C175" s="15" t="s">
        <v>629</v>
      </c>
      <c r="D175" s="6">
        <v>7</v>
      </c>
      <c r="E175" s="4">
        <v>33</v>
      </c>
      <c r="F175" s="6" t="s">
        <v>135</v>
      </c>
      <c r="G175" s="6">
        <v>2</v>
      </c>
      <c r="H175" s="1">
        <v>2</v>
      </c>
      <c r="I175" s="3">
        <v>1</v>
      </c>
      <c r="J175" s="39" t="s">
        <v>12</v>
      </c>
      <c r="K175" s="6">
        <v>22105</v>
      </c>
      <c r="L175" s="6" t="s">
        <v>12</v>
      </c>
      <c r="M175" s="6" t="s">
        <v>414</v>
      </c>
      <c r="N175" s="6" t="s">
        <v>22</v>
      </c>
      <c r="O175" s="9">
        <v>43626</v>
      </c>
      <c r="P175" s="19">
        <v>43757</v>
      </c>
      <c r="Q175" s="6">
        <v>63</v>
      </c>
      <c r="R175" s="9">
        <v>43682</v>
      </c>
      <c r="S175" s="9">
        <v>43684</v>
      </c>
      <c r="T175" s="6">
        <v>56</v>
      </c>
      <c r="U175" s="6">
        <v>58</v>
      </c>
      <c r="V175" s="6">
        <v>250</v>
      </c>
      <c r="W175" s="6">
        <v>124</v>
      </c>
      <c r="X175" s="17">
        <v>24.72</v>
      </c>
      <c r="Y175" s="17">
        <v>23.380000000000003</v>
      </c>
      <c r="Z175" s="17">
        <v>1.9033333333333333</v>
      </c>
      <c r="AA175" s="17">
        <v>1.9433333333333334</v>
      </c>
      <c r="AB175" s="17">
        <v>97.783333333333331</v>
      </c>
      <c r="AC175" s="17">
        <v>108.17</v>
      </c>
      <c r="AD175" s="17">
        <v>92.17</v>
      </c>
      <c r="AE175" s="1">
        <v>8.323413200000001</v>
      </c>
      <c r="AF175" s="1">
        <v>24.3</v>
      </c>
      <c r="AG175" s="1">
        <v>59.5</v>
      </c>
      <c r="AH175" s="1">
        <v>7.8</v>
      </c>
      <c r="AI175" s="1">
        <v>186</v>
      </c>
      <c r="AJ175" s="1">
        <v>146.77643860102376</v>
      </c>
      <c r="AK175" s="1" t="str">
        <f t="shared" si="2"/>
        <v>UIUC20197033</v>
      </c>
      <c r="AL175" s="1" t="s">
        <v>290</v>
      </c>
      <c r="AM175" s="1" t="s">
        <v>290</v>
      </c>
      <c r="AN175" s="1" t="s">
        <v>290</v>
      </c>
      <c r="AO175" s="1" t="s">
        <v>290</v>
      </c>
      <c r="AP175" s="1" t="s">
        <v>290</v>
      </c>
      <c r="AQ175" s="1" t="s">
        <v>290</v>
      </c>
      <c r="AR175" s="1" t="s">
        <v>290</v>
      </c>
      <c r="AS175" s="40">
        <v>7.8</v>
      </c>
      <c r="AT175" s="40">
        <v>9.9</v>
      </c>
      <c r="AU175" s="40">
        <v>3.9</v>
      </c>
      <c r="AV175" s="40">
        <v>70.900000000000006</v>
      </c>
      <c r="AW175" s="40">
        <v>1.288</v>
      </c>
      <c r="AX175" s="40">
        <v>60.6</v>
      </c>
      <c r="AY175" s="40">
        <v>10</v>
      </c>
      <c r="AZ175" s="70" t="s">
        <v>479</v>
      </c>
      <c r="BA175" s="71" t="s">
        <v>458</v>
      </c>
      <c r="BB175" s="72">
        <v>4.16</v>
      </c>
      <c r="BC175" s="73">
        <v>92</v>
      </c>
      <c r="BD175" s="72">
        <v>10</v>
      </c>
      <c r="BE175" s="73">
        <v>35</v>
      </c>
      <c r="BF175" s="73">
        <v>3494</v>
      </c>
      <c r="BG175" s="73">
        <v>652</v>
      </c>
      <c r="BH175" s="73">
        <v>172</v>
      </c>
      <c r="BI175" s="73">
        <v>28</v>
      </c>
      <c r="BJ175" s="73">
        <v>19</v>
      </c>
      <c r="BK175" s="73" t="s">
        <v>290</v>
      </c>
      <c r="BL175" s="73" t="s">
        <v>290</v>
      </c>
      <c r="BM175" s="73" t="s">
        <v>290</v>
      </c>
      <c r="BN175" s="73" t="s">
        <v>290</v>
      </c>
      <c r="BO175" s="73" t="s">
        <v>290</v>
      </c>
      <c r="BP175" s="73" t="s">
        <v>290</v>
      </c>
      <c r="BQ175" s="70" t="s">
        <v>290</v>
      </c>
      <c r="BR175" s="70" t="s">
        <v>290</v>
      </c>
      <c r="BS175" s="70" t="s">
        <v>290</v>
      </c>
      <c r="BT175" s="70" t="s">
        <v>290</v>
      </c>
      <c r="BU175" s="70" t="s">
        <v>290</v>
      </c>
      <c r="BV175" s="70" t="s">
        <v>290</v>
      </c>
      <c r="BW175" s="70" t="s">
        <v>290</v>
      </c>
      <c r="BX175" s="70" t="s">
        <v>290</v>
      </c>
    </row>
    <row r="176" spans="1:76" ht="15.75" x14ac:dyDescent="0.25">
      <c r="A176" s="15" t="s">
        <v>295</v>
      </c>
      <c r="B176" s="15">
        <v>2019</v>
      </c>
      <c r="C176" s="15" t="s">
        <v>629</v>
      </c>
      <c r="D176" s="6">
        <v>18</v>
      </c>
      <c r="E176" s="4">
        <v>33</v>
      </c>
      <c r="F176" s="6" t="s">
        <v>189</v>
      </c>
      <c r="G176" s="6">
        <v>3</v>
      </c>
      <c r="H176" s="1">
        <v>2</v>
      </c>
      <c r="I176" s="5">
        <v>1</v>
      </c>
      <c r="J176" s="39" t="s">
        <v>12</v>
      </c>
      <c r="K176" s="6">
        <v>32105</v>
      </c>
      <c r="L176" s="6" t="s">
        <v>12</v>
      </c>
      <c r="M176" s="6" t="s">
        <v>414</v>
      </c>
      <c r="N176" s="6" t="s">
        <v>22</v>
      </c>
      <c r="O176" s="9">
        <v>43626</v>
      </c>
      <c r="P176" s="19">
        <v>43757</v>
      </c>
      <c r="Q176" s="6">
        <v>54</v>
      </c>
      <c r="R176" s="9">
        <v>43681</v>
      </c>
      <c r="S176" s="9">
        <v>43682</v>
      </c>
      <c r="T176" s="6">
        <v>55</v>
      </c>
      <c r="U176" s="6">
        <v>56</v>
      </c>
      <c r="V176" s="6">
        <v>232</v>
      </c>
      <c r="W176" s="6">
        <v>87</v>
      </c>
      <c r="X176" s="17">
        <v>23.378</v>
      </c>
      <c r="Y176" s="17">
        <v>21.965999999999998</v>
      </c>
      <c r="Z176" s="17">
        <v>1.8766666666666667</v>
      </c>
      <c r="AA176" s="17">
        <v>1.9266666666666665</v>
      </c>
      <c r="AB176" s="17">
        <v>90.203333333333333</v>
      </c>
      <c r="AC176" s="17">
        <v>108.83</v>
      </c>
      <c r="AD176" s="17">
        <v>101</v>
      </c>
      <c r="AE176" s="1">
        <v>7.6158096799999999</v>
      </c>
      <c r="AF176" s="1">
        <v>25.2</v>
      </c>
      <c r="AG176" s="1">
        <v>59.1</v>
      </c>
      <c r="AH176" s="1">
        <v>7.5</v>
      </c>
      <c r="AI176" s="1">
        <v>175</v>
      </c>
      <c r="AJ176" s="1">
        <v>132.70176267823072</v>
      </c>
      <c r="AK176" s="1" t="str">
        <f t="shared" si="2"/>
        <v>UIUC201918033</v>
      </c>
      <c r="AL176" s="1" t="s">
        <v>290</v>
      </c>
      <c r="AM176" s="1" t="s">
        <v>290</v>
      </c>
      <c r="AN176" s="1" t="s">
        <v>290</v>
      </c>
      <c r="AO176" s="1" t="s">
        <v>290</v>
      </c>
      <c r="AP176" s="1" t="s">
        <v>290</v>
      </c>
      <c r="AQ176" s="1" t="s">
        <v>290</v>
      </c>
      <c r="AR176" s="1" t="s">
        <v>290</v>
      </c>
      <c r="AS176" s="40">
        <v>7.9</v>
      </c>
      <c r="AT176" s="40">
        <v>9.3000000000000007</v>
      </c>
      <c r="AU176" s="40">
        <v>3.3</v>
      </c>
      <c r="AV176" s="40">
        <v>71.8</v>
      </c>
      <c r="AW176" s="40">
        <v>1.2729999999999999</v>
      </c>
      <c r="AX176" s="40">
        <v>59.3</v>
      </c>
      <c r="AY176" s="40">
        <v>9.92</v>
      </c>
      <c r="AZ176" s="70" t="s">
        <v>523</v>
      </c>
      <c r="BA176" s="71" t="s">
        <v>463</v>
      </c>
      <c r="BB176" s="72">
        <v>3.58</v>
      </c>
      <c r="BC176" s="73">
        <v>86</v>
      </c>
      <c r="BD176" s="72">
        <v>7</v>
      </c>
      <c r="BE176" s="73">
        <v>19</v>
      </c>
      <c r="BF176" s="73">
        <v>3898</v>
      </c>
      <c r="BG176" s="73">
        <v>847</v>
      </c>
      <c r="BH176" s="73">
        <v>128</v>
      </c>
      <c r="BI176" s="73">
        <v>21</v>
      </c>
      <c r="BJ176" s="73">
        <v>9</v>
      </c>
      <c r="BK176" s="73" t="s">
        <v>290</v>
      </c>
      <c r="BL176" s="73" t="s">
        <v>290</v>
      </c>
      <c r="BM176" s="73" t="s">
        <v>290</v>
      </c>
      <c r="BN176" s="73" t="s">
        <v>290</v>
      </c>
      <c r="BO176" s="73" t="s">
        <v>290</v>
      </c>
      <c r="BP176" s="73" t="s">
        <v>290</v>
      </c>
      <c r="BQ176" s="70" t="s">
        <v>290</v>
      </c>
      <c r="BR176" s="70" t="s">
        <v>290</v>
      </c>
      <c r="BS176" s="70" t="s">
        <v>290</v>
      </c>
      <c r="BT176" s="70" t="s">
        <v>290</v>
      </c>
      <c r="BU176" s="70" t="s">
        <v>290</v>
      </c>
      <c r="BV176" s="70" t="s">
        <v>290</v>
      </c>
      <c r="BW176" s="70" t="s">
        <v>290</v>
      </c>
      <c r="BX176" s="70" t="s">
        <v>290</v>
      </c>
    </row>
    <row r="177" spans="1:76" ht="15.75" x14ac:dyDescent="0.25">
      <c r="A177" s="15" t="s">
        <v>295</v>
      </c>
      <c r="B177" s="15">
        <v>2019</v>
      </c>
      <c r="C177" s="15" t="s">
        <v>629</v>
      </c>
      <c r="D177" s="6">
        <v>24</v>
      </c>
      <c r="E177" s="4">
        <v>29</v>
      </c>
      <c r="F177" s="6" t="s">
        <v>243</v>
      </c>
      <c r="G177" s="6">
        <v>4</v>
      </c>
      <c r="H177" s="1">
        <v>2</v>
      </c>
      <c r="I177" s="5">
        <v>1</v>
      </c>
      <c r="J177" s="39" t="s">
        <v>12</v>
      </c>
      <c r="K177" s="6">
        <v>42105</v>
      </c>
      <c r="L177" s="6" t="s">
        <v>12</v>
      </c>
      <c r="M177" s="6" t="s">
        <v>414</v>
      </c>
      <c r="N177" s="6" t="s">
        <v>22</v>
      </c>
      <c r="O177" s="9">
        <v>43626</v>
      </c>
      <c r="P177" s="19">
        <v>43757</v>
      </c>
      <c r="Q177" s="6">
        <v>58</v>
      </c>
      <c r="R177" s="9">
        <v>43681</v>
      </c>
      <c r="S177" s="9">
        <v>43682</v>
      </c>
      <c r="T177" s="6">
        <v>55</v>
      </c>
      <c r="U177" s="6">
        <v>56</v>
      </c>
      <c r="V177" s="6">
        <v>230</v>
      </c>
      <c r="W177" s="6">
        <v>100</v>
      </c>
      <c r="X177" s="17">
        <v>23.018000000000001</v>
      </c>
      <c r="Y177" s="17">
        <v>21.711999999999996</v>
      </c>
      <c r="Z177" s="17">
        <v>1.9066666666666667</v>
      </c>
      <c r="AA177" s="17">
        <v>1.9466666666666665</v>
      </c>
      <c r="AB177" s="17">
        <v>87.843333333333334</v>
      </c>
      <c r="AC177" s="17">
        <v>93.5</v>
      </c>
      <c r="AD177" s="17">
        <v>88</v>
      </c>
      <c r="AE177" s="1">
        <v>5.2662031200000001</v>
      </c>
      <c r="AF177" s="1">
        <v>23.5</v>
      </c>
      <c r="AG177" s="1">
        <v>57.6</v>
      </c>
      <c r="AH177" s="1">
        <v>7.7</v>
      </c>
      <c r="AI177" s="1">
        <v>168</v>
      </c>
      <c r="AJ177" s="1">
        <v>93.846494005145985</v>
      </c>
      <c r="AK177" s="1" t="str">
        <f t="shared" si="2"/>
        <v>UIUC201924029</v>
      </c>
      <c r="AL177" s="1" t="s">
        <v>290</v>
      </c>
      <c r="AM177" s="1" t="s">
        <v>290</v>
      </c>
      <c r="AN177" s="1" t="s">
        <v>290</v>
      </c>
      <c r="AO177" s="1" t="s">
        <v>290</v>
      </c>
      <c r="AP177" s="1" t="s">
        <v>290</v>
      </c>
      <c r="AQ177" s="1" t="s">
        <v>290</v>
      </c>
      <c r="AR177" s="1" t="s">
        <v>290</v>
      </c>
      <c r="AS177" s="40">
        <v>7.8</v>
      </c>
      <c r="AT177" s="40">
        <v>10.1</v>
      </c>
      <c r="AU177" s="40">
        <v>5</v>
      </c>
      <c r="AV177" s="40">
        <v>68.400000000000006</v>
      </c>
      <c r="AW177" s="40">
        <v>1.1419999999999999</v>
      </c>
      <c r="AX177" s="40">
        <v>54.3</v>
      </c>
      <c r="AY177" s="40">
        <v>9.42</v>
      </c>
      <c r="AZ177" s="70" t="s">
        <v>550</v>
      </c>
      <c r="BA177" s="71" t="s">
        <v>463</v>
      </c>
      <c r="BB177" s="72">
        <v>3.74</v>
      </c>
      <c r="BC177" s="73">
        <v>87</v>
      </c>
      <c r="BD177" s="72">
        <v>7</v>
      </c>
      <c r="BE177" s="73">
        <v>30</v>
      </c>
      <c r="BF177" s="73">
        <v>3930</v>
      </c>
      <c r="BG177" s="73">
        <v>871</v>
      </c>
      <c r="BH177" s="73">
        <v>138</v>
      </c>
      <c r="BI177" s="73">
        <v>21</v>
      </c>
      <c r="BJ177" s="73">
        <v>18</v>
      </c>
      <c r="BK177" s="73" t="s">
        <v>290</v>
      </c>
      <c r="BL177" s="73" t="s">
        <v>290</v>
      </c>
      <c r="BM177" s="73" t="s">
        <v>290</v>
      </c>
      <c r="BN177" s="73" t="s">
        <v>290</v>
      </c>
      <c r="BO177" s="73" t="s">
        <v>290</v>
      </c>
      <c r="BP177" s="73" t="s">
        <v>290</v>
      </c>
      <c r="BQ177" s="70" t="s">
        <v>290</v>
      </c>
      <c r="BR177" s="70" t="s">
        <v>290</v>
      </c>
      <c r="BS177" s="70" t="s">
        <v>290</v>
      </c>
      <c r="BT177" s="70" t="s">
        <v>290</v>
      </c>
      <c r="BU177" s="70" t="s">
        <v>290</v>
      </c>
      <c r="BV177" s="70" t="s">
        <v>290</v>
      </c>
      <c r="BW177" s="70" t="s">
        <v>290</v>
      </c>
      <c r="BX177" s="70" t="s">
        <v>290</v>
      </c>
    </row>
    <row r="178" spans="1:76" ht="15.75" x14ac:dyDescent="0.25">
      <c r="A178" s="15" t="s">
        <v>295</v>
      </c>
      <c r="B178" s="15">
        <v>2019</v>
      </c>
      <c r="C178" s="15" t="s">
        <v>629</v>
      </c>
      <c r="D178" s="6">
        <v>5</v>
      </c>
      <c r="E178" s="4">
        <v>37</v>
      </c>
      <c r="F178" s="6" t="s">
        <v>99</v>
      </c>
      <c r="G178" s="6">
        <v>1</v>
      </c>
      <c r="H178" s="1">
        <v>3</v>
      </c>
      <c r="I178" s="7">
        <v>1</v>
      </c>
      <c r="J178" s="39" t="s">
        <v>12</v>
      </c>
      <c r="K178" s="6">
        <v>13105</v>
      </c>
      <c r="L178" s="6" t="s">
        <v>12</v>
      </c>
      <c r="M178" s="6" t="s">
        <v>414</v>
      </c>
      <c r="N178" s="6" t="s">
        <v>22</v>
      </c>
      <c r="O178" s="9">
        <v>43626</v>
      </c>
      <c r="P178" s="19">
        <v>43757</v>
      </c>
      <c r="Q178" s="6">
        <v>60</v>
      </c>
      <c r="R178" s="9">
        <v>43682</v>
      </c>
      <c r="S178" s="9">
        <v>43683</v>
      </c>
      <c r="T178" s="6">
        <v>56</v>
      </c>
      <c r="U178" s="6">
        <v>57</v>
      </c>
      <c r="V178" s="6">
        <v>259</v>
      </c>
      <c r="W178" s="6">
        <v>134</v>
      </c>
      <c r="X178" s="17">
        <v>27.060000000000002</v>
      </c>
      <c r="Y178" s="17">
        <v>24.78</v>
      </c>
      <c r="Z178" s="17">
        <v>1.8566666666666667</v>
      </c>
      <c r="AA178" s="17">
        <v>1.9266666666666665</v>
      </c>
      <c r="AB178" s="17">
        <v>77.69</v>
      </c>
      <c r="AC178" s="17">
        <v>109.17</v>
      </c>
      <c r="AD178" s="17">
        <v>101.5</v>
      </c>
      <c r="AE178" s="1">
        <v>9.0491603999999999</v>
      </c>
      <c r="AF178" s="1">
        <v>24.1</v>
      </c>
      <c r="AG178" s="1">
        <v>61.9</v>
      </c>
      <c r="AH178" s="1">
        <v>7.5</v>
      </c>
      <c r="AI178" s="1">
        <v>197</v>
      </c>
      <c r="AJ178" s="1">
        <v>159.99598098896269</v>
      </c>
      <c r="AK178" s="1" t="str">
        <f t="shared" si="2"/>
        <v>UIUC20195037</v>
      </c>
      <c r="AL178" s="1" t="s">
        <v>290</v>
      </c>
      <c r="AM178" s="1" t="s">
        <v>290</v>
      </c>
      <c r="AN178" s="1" t="s">
        <v>290</v>
      </c>
      <c r="AO178" s="1" t="s">
        <v>290</v>
      </c>
      <c r="AP178" s="1" t="s">
        <v>290</v>
      </c>
      <c r="AQ178" s="1" t="s">
        <v>290</v>
      </c>
      <c r="AR178" s="1" t="s">
        <v>290</v>
      </c>
      <c r="AS178" s="40">
        <v>8.1999999999999993</v>
      </c>
      <c r="AT178" s="40">
        <v>7.6</v>
      </c>
      <c r="AU178" s="40">
        <v>3.1</v>
      </c>
      <c r="AV178" s="40">
        <v>73.5</v>
      </c>
      <c r="AW178" s="40">
        <v>1.248</v>
      </c>
      <c r="AX178" s="40">
        <v>58.7</v>
      </c>
      <c r="AY178" s="40">
        <v>9.99</v>
      </c>
      <c r="AZ178" s="70" t="s">
        <v>470</v>
      </c>
      <c r="BA178" s="71" t="s">
        <v>453</v>
      </c>
      <c r="BB178" s="72">
        <v>4.01</v>
      </c>
      <c r="BC178" s="73">
        <v>90</v>
      </c>
      <c r="BD178" s="72">
        <v>10</v>
      </c>
      <c r="BE178" s="73">
        <v>32</v>
      </c>
      <c r="BF178" s="73">
        <v>3112</v>
      </c>
      <c r="BG178" s="73">
        <v>570</v>
      </c>
      <c r="BH178" s="73">
        <v>153</v>
      </c>
      <c r="BI178" s="73">
        <v>27</v>
      </c>
      <c r="BJ178" s="73">
        <v>14</v>
      </c>
      <c r="BK178" s="73" t="s">
        <v>290</v>
      </c>
      <c r="BL178" s="73" t="s">
        <v>290</v>
      </c>
      <c r="BM178" s="73" t="s">
        <v>290</v>
      </c>
      <c r="BN178" s="73" t="s">
        <v>290</v>
      </c>
      <c r="BO178" s="73" t="s">
        <v>290</v>
      </c>
      <c r="BP178" s="73" t="s">
        <v>290</v>
      </c>
      <c r="BQ178" s="70" t="s">
        <v>290</v>
      </c>
      <c r="BR178" s="70" t="s">
        <v>290</v>
      </c>
      <c r="BS178" s="70" t="s">
        <v>290</v>
      </c>
      <c r="BT178" s="70" t="s">
        <v>290</v>
      </c>
      <c r="BU178" s="70" t="s">
        <v>290</v>
      </c>
      <c r="BV178" s="70" t="s">
        <v>290</v>
      </c>
      <c r="BW178" s="70" t="s">
        <v>290</v>
      </c>
      <c r="BX178" s="70" t="s">
        <v>290</v>
      </c>
    </row>
    <row r="179" spans="1:76" ht="15.75" x14ac:dyDescent="0.25">
      <c r="A179" s="15" t="s">
        <v>295</v>
      </c>
      <c r="B179" s="15">
        <v>2019</v>
      </c>
      <c r="C179" s="15" t="s">
        <v>629</v>
      </c>
      <c r="D179" s="6">
        <v>9</v>
      </c>
      <c r="E179" s="4">
        <v>9</v>
      </c>
      <c r="F179" s="6" t="s">
        <v>153</v>
      </c>
      <c r="G179" s="6">
        <v>2</v>
      </c>
      <c r="H179" s="1">
        <v>3</v>
      </c>
      <c r="I179" s="3">
        <v>1</v>
      </c>
      <c r="J179" s="39" t="s">
        <v>12</v>
      </c>
      <c r="K179" s="6">
        <v>23105</v>
      </c>
      <c r="L179" s="6" t="s">
        <v>12</v>
      </c>
      <c r="M179" s="6" t="s">
        <v>414</v>
      </c>
      <c r="N179" s="6" t="s">
        <v>22</v>
      </c>
      <c r="O179" s="9">
        <v>43626</v>
      </c>
      <c r="P179" s="19">
        <v>43757</v>
      </c>
      <c r="Q179" s="6">
        <v>58</v>
      </c>
      <c r="R179" s="9">
        <v>43681</v>
      </c>
      <c r="S179" s="9">
        <v>43682</v>
      </c>
      <c r="T179" s="6">
        <v>55</v>
      </c>
      <c r="U179" s="6">
        <v>56</v>
      </c>
      <c r="V179" s="6">
        <v>241</v>
      </c>
      <c r="W179" s="6">
        <v>128</v>
      </c>
      <c r="X179" s="17">
        <v>23.419999999999998</v>
      </c>
      <c r="Y179" s="17">
        <v>22.2</v>
      </c>
      <c r="Z179" s="17">
        <v>1.8633333333333333</v>
      </c>
      <c r="AA179" s="17">
        <v>1.92</v>
      </c>
      <c r="AB179" s="17">
        <v>96.063333333333333</v>
      </c>
      <c r="AC179" s="17">
        <v>111</v>
      </c>
      <c r="AD179" s="17">
        <v>107.83</v>
      </c>
      <c r="AE179" s="1">
        <v>9.1217351200000003</v>
      </c>
      <c r="AF179" s="1">
        <v>24.4</v>
      </c>
      <c r="AG179" s="1">
        <v>59.2</v>
      </c>
      <c r="AH179" s="1">
        <v>8.3000000000000007</v>
      </c>
      <c r="AI179" s="1">
        <v>40</v>
      </c>
      <c r="AJ179" s="1">
        <v>160.64168975351146</v>
      </c>
      <c r="AK179" s="1" t="str">
        <f t="shared" si="2"/>
        <v>UIUC20199009</v>
      </c>
      <c r="AL179" s="1" t="s">
        <v>290</v>
      </c>
      <c r="AM179" s="1" t="s">
        <v>290</v>
      </c>
      <c r="AN179" s="1" t="s">
        <v>290</v>
      </c>
      <c r="AO179" s="1" t="s">
        <v>290</v>
      </c>
      <c r="AP179" s="1" t="s">
        <v>290</v>
      </c>
      <c r="AQ179" s="1" t="s">
        <v>290</v>
      </c>
      <c r="AR179" s="1" t="s">
        <v>290</v>
      </c>
      <c r="AS179" s="40">
        <v>7.9</v>
      </c>
      <c r="AT179" s="40">
        <v>9.4</v>
      </c>
      <c r="AU179" s="40">
        <v>3.7</v>
      </c>
      <c r="AV179" s="40">
        <v>71.3</v>
      </c>
      <c r="AW179" s="40">
        <v>1.2769999999999999</v>
      </c>
      <c r="AX179" s="40">
        <v>60.8</v>
      </c>
      <c r="AY179" s="40">
        <v>9.94</v>
      </c>
      <c r="AZ179" s="70" t="s">
        <v>290</v>
      </c>
      <c r="BA179" s="70" t="s">
        <v>290</v>
      </c>
      <c r="BB179" s="70" t="s">
        <v>290</v>
      </c>
      <c r="BC179" s="70" t="s">
        <v>290</v>
      </c>
      <c r="BD179" s="70" t="s">
        <v>290</v>
      </c>
      <c r="BE179" s="70" t="s">
        <v>290</v>
      </c>
      <c r="BF179" s="70" t="s">
        <v>290</v>
      </c>
      <c r="BG179" s="70" t="s">
        <v>290</v>
      </c>
      <c r="BH179" s="70" t="s">
        <v>290</v>
      </c>
      <c r="BI179" s="70" t="s">
        <v>290</v>
      </c>
      <c r="BJ179" s="70" t="s">
        <v>290</v>
      </c>
      <c r="BK179" s="73" t="s">
        <v>290</v>
      </c>
      <c r="BL179" s="73" t="s">
        <v>290</v>
      </c>
      <c r="BM179" s="73" t="s">
        <v>290</v>
      </c>
      <c r="BN179" s="73" t="s">
        <v>290</v>
      </c>
      <c r="BO179" s="73" t="s">
        <v>290</v>
      </c>
      <c r="BP179" s="73" t="s">
        <v>290</v>
      </c>
      <c r="BQ179" s="70" t="s">
        <v>290</v>
      </c>
      <c r="BR179" s="70" t="s">
        <v>290</v>
      </c>
      <c r="BS179" s="70" t="s">
        <v>290</v>
      </c>
      <c r="BT179" s="70" t="s">
        <v>290</v>
      </c>
      <c r="BU179" s="70" t="s">
        <v>290</v>
      </c>
      <c r="BV179" s="70" t="s">
        <v>290</v>
      </c>
      <c r="BW179" s="70" t="s">
        <v>290</v>
      </c>
      <c r="BX179" s="70" t="s">
        <v>290</v>
      </c>
    </row>
    <row r="180" spans="1:76" ht="15.75" x14ac:dyDescent="0.25">
      <c r="A180" s="15" t="s">
        <v>295</v>
      </c>
      <c r="B180" s="15">
        <v>2019</v>
      </c>
      <c r="C180" s="15" t="s">
        <v>629</v>
      </c>
      <c r="D180" s="6">
        <v>13</v>
      </c>
      <c r="E180" s="4">
        <v>5</v>
      </c>
      <c r="F180" s="6" t="s">
        <v>207</v>
      </c>
      <c r="G180" s="6">
        <v>3</v>
      </c>
      <c r="H180" s="1">
        <v>3</v>
      </c>
      <c r="I180" s="5">
        <v>1</v>
      </c>
      <c r="J180" s="39" t="s">
        <v>12</v>
      </c>
      <c r="K180" s="6">
        <v>33105</v>
      </c>
      <c r="L180" s="6" t="s">
        <v>12</v>
      </c>
      <c r="M180" s="6" t="s">
        <v>414</v>
      </c>
      <c r="N180" s="6" t="s">
        <v>22</v>
      </c>
      <c r="O180" s="9">
        <v>43626</v>
      </c>
      <c r="P180" s="19">
        <v>43757</v>
      </c>
      <c r="Q180" s="6">
        <v>61</v>
      </c>
      <c r="R180" s="9">
        <v>43680</v>
      </c>
      <c r="S180" s="9">
        <v>43682</v>
      </c>
      <c r="T180" s="6">
        <v>54</v>
      </c>
      <c r="U180" s="6">
        <v>56</v>
      </c>
      <c r="V180" s="6">
        <v>260</v>
      </c>
      <c r="W180" s="6">
        <v>121</v>
      </c>
      <c r="X180" s="17">
        <v>25.14</v>
      </c>
      <c r="Y180" s="17">
        <v>22.66</v>
      </c>
      <c r="Z180" s="17">
        <v>1.89</v>
      </c>
      <c r="AA180" s="17">
        <v>1.9333333333333333</v>
      </c>
      <c r="AB180" s="17">
        <v>93.213333333333338</v>
      </c>
      <c r="AC180" s="17">
        <v>124</v>
      </c>
      <c r="AD180" s="17">
        <v>116</v>
      </c>
      <c r="AE180" s="1">
        <v>8.2326947999999991</v>
      </c>
      <c r="AF180" s="1">
        <v>22</v>
      </c>
      <c r="AG180" s="1">
        <v>61.1</v>
      </c>
      <c r="AH180" s="1">
        <v>7.9</v>
      </c>
      <c r="AI180" s="1">
        <v>13</v>
      </c>
      <c r="AJ180" s="1">
        <v>149.58761217013182</v>
      </c>
      <c r="AK180" s="1" t="str">
        <f t="shared" si="2"/>
        <v>UIUC201913005</v>
      </c>
      <c r="AL180" s="1" t="s">
        <v>290</v>
      </c>
      <c r="AM180" s="1" t="s">
        <v>290</v>
      </c>
      <c r="AN180" s="1" t="s">
        <v>290</v>
      </c>
      <c r="AO180" s="1" t="s">
        <v>290</v>
      </c>
      <c r="AP180" s="1" t="s">
        <v>290</v>
      </c>
      <c r="AQ180" s="1" t="s">
        <v>290</v>
      </c>
      <c r="AR180" s="1" t="s">
        <v>290</v>
      </c>
      <c r="AS180" s="40">
        <v>8.1999999999999993</v>
      </c>
      <c r="AT180" s="40">
        <v>7.9</v>
      </c>
      <c r="AU180" s="40">
        <v>4.4000000000000004</v>
      </c>
      <c r="AV180" s="40">
        <v>71.2</v>
      </c>
      <c r="AW180" s="40">
        <v>1.1499999999999999</v>
      </c>
      <c r="AX180" s="40" t="s">
        <v>290</v>
      </c>
      <c r="AY180" s="40">
        <v>9.69</v>
      </c>
      <c r="AZ180" s="70" t="s">
        <v>496</v>
      </c>
      <c r="BA180" s="71" t="s">
        <v>461</v>
      </c>
      <c r="BB180" s="72">
        <v>2.86</v>
      </c>
      <c r="BC180" s="73">
        <v>77</v>
      </c>
      <c r="BD180" s="72">
        <v>6</v>
      </c>
      <c r="BE180" s="73">
        <v>22</v>
      </c>
      <c r="BF180" s="73">
        <v>2622</v>
      </c>
      <c r="BG180" s="73">
        <v>591</v>
      </c>
      <c r="BH180" s="73">
        <v>129</v>
      </c>
      <c r="BI180" s="73">
        <v>17</v>
      </c>
      <c r="BJ180" s="73">
        <v>15</v>
      </c>
      <c r="BK180" s="73" t="s">
        <v>290</v>
      </c>
      <c r="BL180" s="73" t="s">
        <v>290</v>
      </c>
      <c r="BM180" s="73" t="s">
        <v>290</v>
      </c>
      <c r="BN180" s="73" t="s">
        <v>290</v>
      </c>
      <c r="BO180" s="73" t="s">
        <v>290</v>
      </c>
      <c r="BP180" s="73" t="s">
        <v>290</v>
      </c>
      <c r="BQ180" s="70" t="s">
        <v>290</v>
      </c>
      <c r="BR180" s="70" t="s">
        <v>290</v>
      </c>
      <c r="BS180" s="70" t="s">
        <v>290</v>
      </c>
      <c r="BT180" s="70" t="s">
        <v>290</v>
      </c>
      <c r="BU180" s="70" t="s">
        <v>290</v>
      </c>
      <c r="BV180" s="70" t="s">
        <v>290</v>
      </c>
      <c r="BW180" s="70" t="s">
        <v>290</v>
      </c>
      <c r="BX180" s="70" t="s">
        <v>290</v>
      </c>
    </row>
    <row r="181" spans="1:76" ht="15.75" x14ac:dyDescent="0.25">
      <c r="A181" s="15" t="s">
        <v>295</v>
      </c>
      <c r="B181" s="15">
        <v>2019</v>
      </c>
      <c r="C181" s="15" t="s">
        <v>629</v>
      </c>
      <c r="D181" s="6">
        <v>19</v>
      </c>
      <c r="E181" s="4">
        <v>33</v>
      </c>
      <c r="F181" s="6" t="s">
        <v>261</v>
      </c>
      <c r="G181" s="6">
        <v>4</v>
      </c>
      <c r="H181" s="1">
        <v>3</v>
      </c>
      <c r="I181" s="5">
        <v>1</v>
      </c>
      <c r="J181" s="39" t="s">
        <v>12</v>
      </c>
      <c r="K181" s="6">
        <v>43105</v>
      </c>
      <c r="L181" s="6" t="s">
        <v>12</v>
      </c>
      <c r="M181" s="6" t="s">
        <v>414</v>
      </c>
      <c r="N181" s="6" t="s">
        <v>22</v>
      </c>
      <c r="O181" s="9">
        <v>43626</v>
      </c>
      <c r="P181" s="19">
        <v>43757</v>
      </c>
      <c r="Q181" s="6">
        <v>63</v>
      </c>
      <c r="R181" s="9">
        <v>43683</v>
      </c>
      <c r="S181" s="9">
        <v>43685</v>
      </c>
      <c r="T181" s="6">
        <v>57</v>
      </c>
      <c r="U181" s="6">
        <v>59</v>
      </c>
      <c r="V181" s="6">
        <v>237</v>
      </c>
      <c r="W181" s="6">
        <v>109</v>
      </c>
      <c r="X181" s="17">
        <v>24.012</v>
      </c>
      <c r="Y181" s="17">
        <v>22.288</v>
      </c>
      <c r="Z181" s="17">
        <v>1.89</v>
      </c>
      <c r="AA181" s="17">
        <v>1.9233333333333333</v>
      </c>
      <c r="AB181" s="17">
        <v>75.28</v>
      </c>
      <c r="AC181" s="17">
        <v>102.83</v>
      </c>
      <c r="AD181" s="17">
        <v>96.17</v>
      </c>
      <c r="AE181" s="1">
        <v>9.3938903200000006</v>
      </c>
      <c r="AF181" s="1">
        <v>24.5</v>
      </c>
      <c r="AG181" s="1">
        <v>59.6</v>
      </c>
      <c r="AH181" s="1">
        <v>7.5</v>
      </c>
      <c r="AI181" s="1">
        <v>174</v>
      </c>
      <c r="AJ181" s="1">
        <v>165.21575074329238</v>
      </c>
      <c r="AK181" s="1" t="str">
        <f t="shared" si="2"/>
        <v>UIUC201919033</v>
      </c>
      <c r="AL181" s="1" t="s">
        <v>290</v>
      </c>
      <c r="AM181" s="1" t="s">
        <v>290</v>
      </c>
      <c r="AN181" s="1" t="s">
        <v>290</v>
      </c>
      <c r="AO181" s="1" t="s">
        <v>290</v>
      </c>
      <c r="AP181" s="1" t="s">
        <v>290</v>
      </c>
      <c r="AQ181" s="1" t="s">
        <v>290</v>
      </c>
      <c r="AR181" s="1" t="s">
        <v>290</v>
      </c>
      <c r="AS181" s="40">
        <v>8.1</v>
      </c>
      <c r="AT181" s="40">
        <v>8.4</v>
      </c>
      <c r="AU181" s="40">
        <v>3.7</v>
      </c>
      <c r="AV181" s="40">
        <v>72.400000000000006</v>
      </c>
      <c r="AW181" s="40">
        <v>1.278</v>
      </c>
      <c r="AX181" s="40">
        <v>58.8</v>
      </c>
      <c r="AY181" s="40">
        <v>10.06</v>
      </c>
      <c r="AZ181" s="70" t="s">
        <v>531</v>
      </c>
      <c r="BA181" s="71" t="s">
        <v>461</v>
      </c>
      <c r="BB181" s="72">
        <v>4.12</v>
      </c>
      <c r="BC181" s="73">
        <v>91</v>
      </c>
      <c r="BD181" s="72">
        <v>7</v>
      </c>
      <c r="BE181" s="73">
        <v>30</v>
      </c>
      <c r="BF181" s="73">
        <v>4005</v>
      </c>
      <c r="BG181" s="73">
        <v>896</v>
      </c>
      <c r="BH181" s="73">
        <v>153</v>
      </c>
      <c r="BI181" s="73">
        <v>19</v>
      </c>
      <c r="BJ181" s="73">
        <v>18</v>
      </c>
      <c r="BK181" s="73" t="s">
        <v>290</v>
      </c>
      <c r="BL181" s="73" t="s">
        <v>290</v>
      </c>
      <c r="BM181" s="73" t="s">
        <v>290</v>
      </c>
      <c r="BN181" s="73" t="s">
        <v>290</v>
      </c>
      <c r="BO181" s="73" t="s">
        <v>290</v>
      </c>
      <c r="BP181" s="73" t="s">
        <v>290</v>
      </c>
      <c r="BQ181" s="70" t="s">
        <v>290</v>
      </c>
      <c r="BR181" s="70" t="s">
        <v>290</v>
      </c>
      <c r="BS181" s="70" t="s">
        <v>290</v>
      </c>
      <c r="BT181" s="70" t="s">
        <v>290</v>
      </c>
      <c r="BU181" s="70" t="s">
        <v>290</v>
      </c>
      <c r="BV181" s="70" t="s">
        <v>290</v>
      </c>
      <c r="BW181" s="70" t="s">
        <v>290</v>
      </c>
      <c r="BX181" s="70" t="s">
        <v>290</v>
      </c>
    </row>
    <row r="182" spans="1:76" ht="15.75" x14ac:dyDescent="0.25">
      <c r="A182" s="15" t="s">
        <v>295</v>
      </c>
      <c r="B182" s="15">
        <v>2019</v>
      </c>
      <c r="C182" s="15" t="s">
        <v>629</v>
      </c>
      <c r="D182" s="6">
        <v>3</v>
      </c>
      <c r="E182" s="4">
        <v>9</v>
      </c>
      <c r="F182" s="6" t="s">
        <v>72</v>
      </c>
      <c r="G182" s="6">
        <v>1</v>
      </c>
      <c r="H182" s="1">
        <v>1</v>
      </c>
      <c r="I182" s="7">
        <v>2</v>
      </c>
      <c r="J182" s="39" t="s">
        <v>12</v>
      </c>
      <c r="K182" s="6">
        <v>11205</v>
      </c>
      <c r="L182" s="6" t="s">
        <v>12</v>
      </c>
      <c r="M182" s="6" t="s">
        <v>414</v>
      </c>
      <c r="N182" s="6" t="s">
        <v>22</v>
      </c>
      <c r="O182" s="9">
        <v>43626</v>
      </c>
      <c r="P182" s="19">
        <v>43757</v>
      </c>
      <c r="Q182" s="6">
        <v>62</v>
      </c>
      <c r="R182" s="9">
        <v>43680</v>
      </c>
      <c r="S182" s="9">
        <v>43681</v>
      </c>
      <c r="T182" s="6">
        <v>54</v>
      </c>
      <c r="U182" s="6">
        <v>55</v>
      </c>
      <c r="V182" s="6">
        <v>251</v>
      </c>
      <c r="W182" s="6">
        <v>129</v>
      </c>
      <c r="X182" s="17">
        <v>25.32</v>
      </c>
      <c r="Y182" s="17">
        <v>23.72</v>
      </c>
      <c r="Z182" s="17">
        <v>1.93</v>
      </c>
      <c r="AA182" s="17">
        <v>1.9466666666666665</v>
      </c>
      <c r="AB182" s="17">
        <v>79.123333333333335</v>
      </c>
      <c r="AC182" s="17">
        <v>110</v>
      </c>
      <c r="AD182" s="17">
        <v>101</v>
      </c>
      <c r="AE182" s="1">
        <v>5.5428942399999999</v>
      </c>
      <c r="AF182" s="1">
        <v>23.8</v>
      </c>
      <c r="AG182" s="1">
        <v>58.6</v>
      </c>
      <c r="AH182" s="1">
        <v>8.3000000000000007</v>
      </c>
      <c r="AI182" s="1">
        <v>46</v>
      </c>
      <c r="AJ182" s="1">
        <v>98.389912621875155</v>
      </c>
      <c r="AK182" s="1" t="str">
        <f t="shared" si="2"/>
        <v>UIUC20193009</v>
      </c>
      <c r="AL182" s="1" t="s">
        <v>290</v>
      </c>
      <c r="AM182" s="1" t="s">
        <v>290</v>
      </c>
      <c r="AN182" s="1" t="s">
        <v>290</v>
      </c>
      <c r="AO182" s="1" t="s">
        <v>290</v>
      </c>
      <c r="AP182" s="1" t="s">
        <v>290</v>
      </c>
      <c r="AQ182" s="1" t="s">
        <v>290</v>
      </c>
      <c r="AR182" s="1" t="s">
        <v>290</v>
      </c>
      <c r="AS182" s="40">
        <v>7.9</v>
      </c>
      <c r="AT182" s="40">
        <v>9.3000000000000007</v>
      </c>
      <c r="AU182" s="40">
        <v>3.6</v>
      </c>
      <c r="AV182" s="40">
        <v>71.7</v>
      </c>
      <c r="AW182" s="40">
        <v>1.2829999999999999</v>
      </c>
      <c r="AX182" s="40">
        <v>59.8</v>
      </c>
      <c r="AY182" s="40">
        <v>10.01</v>
      </c>
      <c r="AZ182" s="70" t="s">
        <v>290</v>
      </c>
      <c r="BA182" s="70" t="s">
        <v>290</v>
      </c>
      <c r="BB182" s="70" t="s">
        <v>290</v>
      </c>
      <c r="BC182" s="70" t="s">
        <v>290</v>
      </c>
      <c r="BD182" s="70" t="s">
        <v>290</v>
      </c>
      <c r="BE182" s="70" t="s">
        <v>290</v>
      </c>
      <c r="BF182" s="70" t="s">
        <v>290</v>
      </c>
      <c r="BG182" s="70" t="s">
        <v>290</v>
      </c>
      <c r="BH182" s="70" t="s">
        <v>290</v>
      </c>
      <c r="BI182" s="70" t="s">
        <v>290</v>
      </c>
      <c r="BJ182" s="70" t="s">
        <v>290</v>
      </c>
      <c r="BK182" s="73" t="s">
        <v>290</v>
      </c>
      <c r="BL182" s="73" t="s">
        <v>290</v>
      </c>
      <c r="BM182" s="73" t="s">
        <v>290</v>
      </c>
      <c r="BN182" s="73" t="s">
        <v>290</v>
      </c>
      <c r="BO182" s="73" t="s">
        <v>290</v>
      </c>
      <c r="BP182" s="73" t="s">
        <v>290</v>
      </c>
      <c r="BQ182" s="70" t="s">
        <v>290</v>
      </c>
      <c r="BR182" s="70" t="s">
        <v>290</v>
      </c>
      <c r="BS182" s="70" t="s">
        <v>290</v>
      </c>
      <c r="BT182" s="70" t="s">
        <v>290</v>
      </c>
      <c r="BU182" s="70" t="s">
        <v>290</v>
      </c>
      <c r="BV182" s="70" t="s">
        <v>290</v>
      </c>
      <c r="BW182" s="70" t="s">
        <v>290</v>
      </c>
      <c r="BX182" s="70" t="s">
        <v>290</v>
      </c>
    </row>
    <row r="183" spans="1:76" ht="15.75" x14ac:dyDescent="0.25">
      <c r="A183" s="15" t="s">
        <v>295</v>
      </c>
      <c r="B183" s="15">
        <v>2019</v>
      </c>
      <c r="C183" s="15" t="s">
        <v>629</v>
      </c>
      <c r="D183" s="6">
        <v>11</v>
      </c>
      <c r="E183" s="4">
        <v>29</v>
      </c>
      <c r="F183" s="6" t="s">
        <v>126</v>
      </c>
      <c r="G183" s="6">
        <v>2</v>
      </c>
      <c r="H183" s="1">
        <v>1</v>
      </c>
      <c r="I183" s="3">
        <v>2</v>
      </c>
      <c r="J183" s="39" t="s">
        <v>12</v>
      </c>
      <c r="K183" s="6">
        <v>21205</v>
      </c>
      <c r="L183" s="6" t="s">
        <v>12</v>
      </c>
      <c r="M183" s="6" t="s">
        <v>414</v>
      </c>
      <c r="N183" s="6" t="s">
        <v>22</v>
      </c>
      <c r="O183" s="9">
        <v>43626</v>
      </c>
      <c r="P183" s="19">
        <v>43757</v>
      </c>
      <c r="Q183" s="6">
        <v>61</v>
      </c>
      <c r="R183" s="9">
        <v>43681</v>
      </c>
      <c r="S183" s="9">
        <v>43683</v>
      </c>
      <c r="T183" s="6">
        <v>55</v>
      </c>
      <c r="U183" s="6">
        <v>57</v>
      </c>
      <c r="V183" s="6">
        <v>239</v>
      </c>
      <c r="W183" s="6">
        <v>117</v>
      </c>
      <c r="X183" s="17">
        <v>22.48</v>
      </c>
      <c r="Y183" s="17">
        <v>21.02</v>
      </c>
      <c r="Z183" s="17">
        <v>1.8833333333333333</v>
      </c>
      <c r="AA183" s="17">
        <v>1.9333333333333333</v>
      </c>
      <c r="AB183" s="17">
        <v>84.01</v>
      </c>
      <c r="AC183" s="17">
        <v>112.17</v>
      </c>
      <c r="AD183" s="17">
        <v>108</v>
      </c>
      <c r="AE183" s="1">
        <v>7.4978757600000003</v>
      </c>
      <c r="AF183" s="1">
        <v>24.6</v>
      </c>
      <c r="AG183" s="1">
        <v>58.7</v>
      </c>
      <c r="AH183" s="1">
        <v>7.6</v>
      </c>
      <c r="AI183" s="1">
        <v>155</v>
      </c>
      <c r="AJ183" s="1">
        <v>131.6947909017376</v>
      </c>
      <c r="AK183" s="1" t="str">
        <f t="shared" si="2"/>
        <v>UIUC201911029</v>
      </c>
      <c r="AL183" s="1" t="s">
        <v>290</v>
      </c>
      <c r="AM183" s="1" t="s">
        <v>290</v>
      </c>
      <c r="AN183" s="1" t="s">
        <v>290</v>
      </c>
      <c r="AO183" s="1" t="s">
        <v>290</v>
      </c>
      <c r="AP183" s="1" t="s">
        <v>290</v>
      </c>
      <c r="AQ183" s="1" t="s">
        <v>290</v>
      </c>
      <c r="AR183" s="1" t="s">
        <v>290</v>
      </c>
      <c r="AS183" s="40">
        <v>8.1</v>
      </c>
      <c r="AT183" s="40">
        <v>7.8</v>
      </c>
      <c r="AU183" s="40">
        <v>3.4</v>
      </c>
      <c r="AV183" s="40">
        <v>73</v>
      </c>
      <c r="AW183" s="40">
        <v>1.264</v>
      </c>
      <c r="AX183" s="40">
        <v>59.3</v>
      </c>
      <c r="AY183" s="40">
        <v>10.02</v>
      </c>
      <c r="AZ183" s="70" t="s">
        <v>290</v>
      </c>
      <c r="BA183" s="70" t="s">
        <v>290</v>
      </c>
      <c r="BB183" s="70" t="s">
        <v>290</v>
      </c>
      <c r="BC183" s="70" t="s">
        <v>290</v>
      </c>
      <c r="BD183" s="70" t="s">
        <v>290</v>
      </c>
      <c r="BE183" s="70" t="s">
        <v>290</v>
      </c>
      <c r="BF183" s="70" t="s">
        <v>290</v>
      </c>
      <c r="BG183" s="70" t="s">
        <v>290</v>
      </c>
      <c r="BH183" s="70" t="s">
        <v>290</v>
      </c>
      <c r="BI183" s="70" t="s">
        <v>290</v>
      </c>
      <c r="BJ183" s="70" t="s">
        <v>290</v>
      </c>
      <c r="BK183" s="73" t="s">
        <v>290</v>
      </c>
      <c r="BL183" s="73" t="s">
        <v>290</v>
      </c>
      <c r="BM183" s="73" t="s">
        <v>290</v>
      </c>
      <c r="BN183" s="73" t="s">
        <v>290</v>
      </c>
      <c r="BO183" s="73" t="s">
        <v>290</v>
      </c>
      <c r="BP183" s="73" t="s">
        <v>290</v>
      </c>
      <c r="BQ183" s="70" t="s">
        <v>290</v>
      </c>
      <c r="BR183" s="70" t="s">
        <v>290</v>
      </c>
      <c r="BS183" s="70" t="s">
        <v>290</v>
      </c>
      <c r="BT183" s="70" t="s">
        <v>290</v>
      </c>
      <c r="BU183" s="70" t="s">
        <v>290</v>
      </c>
      <c r="BV183" s="70" t="s">
        <v>290</v>
      </c>
      <c r="BW183" s="70" t="s">
        <v>290</v>
      </c>
      <c r="BX183" s="70" t="s">
        <v>290</v>
      </c>
    </row>
    <row r="184" spans="1:76" ht="15.75" x14ac:dyDescent="0.25">
      <c r="A184" s="15" t="s">
        <v>295</v>
      </c>
      <c r="B184" s="15">
        <v>2019</v>
      </c>
      <c r="C184" s="15" t="s">
        <v>629</v>
      </c>
      <c r="D184" s="6">
        <v>16</v>
      </c>
      <c r="E184" s="4">
        <v>29</v>
      </c>
      <c r="F184" s="6" t="s">
        <v>180</v>
      </c>
      <c r="G184" s="6">
        <v>3</v>
      </c>
      <c r="H184" s="1">
        <v>1</v>
      </c>
      <c r="I184" s="5">
        <v>2</v>
      </c>
      <c r="J184" s="39" t="s">
        <v>12</v>
      </c>
      <c r="K184" s="6">
        <v>31205</v>
      </c>
      <c r="L184" s="6" t="s">
        <v>12</v>
      </c>
      <c r="M184" s="6" t="s">
        <v>414</v>
      </c>
      <c r="N184" s="6" t="s">
        <v>22</v>
      </c>
      <c r="O184" s="9">
        <v>43626</v>
      </c>
      <c r="P184" s="19">
        <v>43757</v>
      </c>
      <c r="Q184" s="6">
        <v>63</v>
      </c>
      <c r="R184" s="9">
        <v>43681</v>
      </c>
      <c r="S184" s="9">
        <v>43682</v>
      </c>
      <c r="T184" s="6">
        <v>55</v>
      </c>
      <c r="U184" s="6">
        <v>56</v>
      </c>
      <c r="V184" s="6">
        <v>243</v>
      </c>
      <c r="W184" s="6">
        <v>105</v>
      </c>
      <c r="X184" s="17">
        <v>22.948</v>
      </c>
      <c r="Y184" s="17">
        <v>20.945999999999998</v>
      </c>
      <c r="Z184" s="17">
        <v>1.86</v>
      </c>
      <c r="AA184" s="17">
        <v>1.93</v>
      </c>
      <c r="AB184" s="17">
        <v>85.916666666666671</v>
      </c>
      <c r="AC184" s="17">
        <v>102.17</v>
      </c>
      <c r="AD184" s="17">
        <v>99.83</v>
      </c>
      <c r="AE184" s="1">
        <v>6.8537751199999999</v>
      </c>
      <c r="AF184" s="1">
        <v>23.7</v>
      </c>
      <c r="AG184" s="1">
        <v>59.2</v>
      </c>
      <c r="AH184" s="1">
        <v>8</v>
      </c>
      <c r="AI184" s="1">
        <v>160</v>
      </c>
      <c r="AJ184" s="1">
        <v>121.81854274045334</v>
      </c>
      <c r="AK184" s="1" t="str">
        <f t="shared" si="2"/>
        <v>UIUC201916029</v>
      </c>
      <c r="AL184" s="1" t="s">
        <v>290</v>
      </c>
      <c r="AM184" s="1" t="s">
        <v>290</v>
      </c>
      <c r="AN184" s="1" t="s">
        <v>290</v>
      </c>
      <c r="AO184" s="1" t="s">
        <v>290</v>
      </c>
      <c r="AP184" s="1" t="s">
        <v>290</v>
      </c>
      <c r="AQ184" s="1" t="s">
        <v>290</v>
      </c>
      <c r="AR184" s="1" t="s">
        <v>290</v>
      </c>
      <c r="AS184" s="40">
        <v>8.1999999999999993</v>
      </c>
      <c r="AT184" s="40">
        <v>7.9</v>
      </c>
      <c r="AU184" s="40">
        <v>4.8</v>
      </c>
      <c r="AV184" s="40">
        <v>70.8</v>
      </c>
      <c r="AW184" s="40">
        <v>1.143</v>
      </c>
      <c r="AX184" s="40">
        <v>50.6</v>
      </c>
      <c r="AY184" s="40">
        <v>9.68</v>
      </c>
      <c r="AZ184" s="70" t="s">
        <v>290</v>
      </c>
      <c r="BA184" s="70" t="s">
        <v>290</v>
      </c>
      <c r="BB184" s="70" t="s">
        <v>290</v>
      </c>
      <c r="BC184" s="70" t="s">
        <v>290</v>
      </c>
      <c r="BD184" s="70" t="s">
        <v>290</v>
      </c>
      <c r="BE184" s="70" t="s">
        <v>290</v>
      </c>
      <c r="BF184" s="70" t="s">
        <v>290</v>
      </c>
      <c r="BG184" s="70" t="s">
        <v>290</v>
      </c>
      <c r="BH184" s="70" t="s">
        <v>290</v>
      </c>
      <c r="BI184" s="70" t="s">
        <v>290</v>
      </c>
      <c r="BJ184" s="70" t="s">
        <v>290</v>
      </c>
      <c r="BK184" s="73" t="s">
        <v>290</v>
      </c>
      <c r="BL184" s="73" t="s">
        <v>290</v>
      </c>
      <c r="BM184" s="73" t="s">
        <v>290</v>
      </c>
      <c r="BN184" s="73" t="s">
        <v>290</v>
      </c>
      <c r="BO184" s="73" t="s">
        <v>290</v>
      </c>
      <c r="BP184" s="73" t="s">
        <v>290</v>
      </c>
      <c r="BQ184" s="70" t="s">
        <v>290</v>
      </c>
      <c r="BR184" s="70" t="s">
        <v>290</v>
      </c>
      <c r="BS184" s="70" t="s">
        <v>290</v>
      </c>
      <c r="BT184" s="70" t="s">
        <v>290</v>
      </c>
      <c r="BU184" s="70" t="s">
        <v>290</v>
      </c>
      <c r="BV184" s="70" t="s">
        <v>290</v>
      </c>
      <c r="BW184" s="70" t="s">
        <v>290</v>
      </c>
      <c r="BX184" s="70" t="s">
        <v>290</v>
      </c>
    </row>
    <row r="185" spans="1:76" ht="15.75" x14ac:dyDescent="0.25">
      <c r="A185" s="15" t="s">
        <v>295</v>
      </c>
      <c r="B185" s="15">
        <v>2019</v>
      </c>
      <c r="C185" s="15" t="s">
        <v>629</v>
      </c>
      <c r="D185" s="6">
        <v>21</v>
      </c>
      <c r="E185" s="4">
        <v>13</v>
      </c>
      <c r="F185" s="6" t="s">
        <v>234</v>
      </c>
      <c r="G185" s="6">
        <v>4</v>
      </c>
      <c r="H185" s="1">
        <v>1</v>
      </c>
      <c r="I185" s="5">
        <v>2</v>
      </c>
      <c r="J185" s="39" t="s">
        <v>12</v>
      </c>
      <c r="K185" s="6">
        <v>41205</v>
      </c>
      <c r="L185" s="6" t="s">
        <v>12</v>
      </c>
      <c r="M185" s="6" t="s">
        <v>414</v>
      </c>
      <c r="N185" s="6" t="s">
        <v>22</v>
      </c>
      <c r="O185" s="9">
        <v>43626</v>
      </c>
      <c r="P185" s="19">
        <v>43757</v>
      </c>
      <c r="Q185" s="6">
        <v>61</v>
      </c>
      <c r="R185" s="9">
        <v>43683</v>
      </c>
      <c r="S185" s="9">
        <v>43685</v>
      </c>
      <c r="T185" s="6">
        <v>57</v>
      </c>
      <c r="U185" s="6">
        <v>59</v>
      </c>
      <c r="V185" s="6">
        <v>199</v>
      </c>
      <c r="W185" s="6">
        <v>101</v>
      </c>
      <c r="X185" s="17">
        <v>20.597999999999999</v>
      </c>
      <c r="Y185" s="17">
        <v>19.173999999999999</v>
      </c>
      <c r="Z185" s="17">
        <v>1.9466666666666665</v>
      </c>
      <c r="AA185" s="17">
        <v>1.9633333333333334</v>
      </c>
      <c r="AB185" s="17">
        <v>71.926666666666662</v>
      </c>
      <c r="AC185" s="17">
        <v>85.5</v>
      </c>
      <c r="AD185" s="17">
        <v>79</v>
      </c>
      <c r="AE185" s="1">
        <v>2.64897728</v>
      </c>
      <c r="AF185" s="1">
        <v>24.4</v>
      </c>
      <c r="AG185" s="1">
        <v>55.6</v>
      </c>
      <c r="AH185" s="1">
        <v>9</v>
      </c>
      <c r="AI185" s="1">
        <v>69</v>
      </c>
      <c r="AJ185" s="1">
        <v>46.650794040800932</v>
      </c>
      <c r="AK185" s="1" t="str">
        <f t="shared" si="2"/>
        <v>UIUC201921013</v>
      </c>
      <c r="AL185" s="1" t="s">
        <v>290</v>
      </c>
      <c r="AM185" s="1" t="s">
        <v>290</v>
      </c>
      <c r="AN185" s="1" t="s">
        <v>290</v>
      </c>
      <c r="AO185" s="1" t="s">
        <v>290</v>
      </c>
      <c r="AP185" s="1" t="s">
        <v>290</v>
      </c>
      <c r="AQ185" s="1" t="s">
        <v>290</v>
      </c>
      <c r="AR185" s="1" t="s">
        <v>290</v>
      </c>
      <c r="AS185" s="40">
        <v>8.3000000000000007</v>
      </c>
      <c r="AT185" s="40">
        <v>8.1</v>
      </c>
      <c r="AU185" s="40">
        <v>4.9000000000000004</v>
      </c>
      <c r="AV185" s="40">
        <v>70.400000000000006</v>
      </c>
      <c r="AW185" s="40">
        <v>1.151</v>
      </c>
      <c r="AX185" s="40" t="s">
        <v>290</v>
      </c>
      <c r="AY185" s="40">
        <v>9.66</v>
      </c>
      <c r="AZ185" s="70" t="s">
        <v>290</v>
      </c>
      <c r="BA185" s="70" t="s">
        <v>290</v>
      </c>
      <c r="BB185" s="70" t="s">
        <v>290</v>
      </c>
      <c r="BC185" s="70" t="s">
        <v>290</v>
      </c>
      <c r="BD185" s="70" t="s">
        <v>290</v>
      </c>
      <c r="BE185" s="70" t="s">
        <v>290</v>
      </c>
      <c r="BF185" s="70" t="s">
        <v>290</v>
      </c>
      <c r="BG185" s="70" t="s">
        <v>290</v>
      </c>
      <c r="BH185" s="70" t="s">
        <v>290</v>
      </c>
      <c r="BI185" s="70" t="s">
        <v>290</v>
      </c>
      <c r="BJ185" s="70" t="s">
        <v>290</v>
      </c>
      <c r="BK185" s="73" t="s">
        <v>290</v>
      </c>
      <c r="BL185" s="73" t="s">
        <v>290</v>
      </c>
      <c r="BM185" s="73" t="s">
        <v>290</v>
      </c>
      <c r="BN185" s="73" t="s">
        <v>290</v>
      </c>
      <c r="BO185" s="73" t="s">
        <v>290</v>
      </c>
      <c r="BP185" s="73" t="s">
        <v>290</v>
      </c>
      <c r="BQ185" s="70" t="s">
        <v>290</v>
      </c>
      <c r="BR185" s="70" t="s">
        <v>290</v>
      </c>
      <c r="BS185" s="70" t="s">
        <v>290</v>
      </c>
      <c r="BT185" s="70" t="s">
        <v>290</v>
      </c>
      <c r="BU185" s="70" t="s">
        <v>290</v>
      </c>
      <c r="BV185" s="70" t="s">
        <v>290</v>
      </c>
      <c r="BW185" s="70" t="s">
        <v>290</v>
      </c>
      <c r="BX185" s="70" t="s">
        <v>290</v>
      </c>
    </row>
    <row r="186" spans="1:76" ht="15.75" x14ac:dyDescent="0.25">
      <c r="A186" s="15" t="s">
        <v>295</v>
      </c>
      <c r="B186" s="15">
        <v>2019</v>
      </c>
      <c r="C186" s="15" t="s">
        <v>629</v>
      </c>
      <c r="D186" s="6">
        <v>2</v>
      </c>
      <c r="E186" s="4">
        <v>5</v>
      </c>
      <c r="F186" s="6" t="s">
        <v>90</v>
      </c>
      <c r="G186" s="6">
        <v>1</v>
      </c>
      <c r="H186" s="1">
        <v>2</v>
      </c>
      <c r="I186" s="7">
        <v>2</v>
      </c>
      <c r="J186" s="39" t="s">
        <v>12</v>
      </c>
      <c r="K186" s="6">
        <v>12205</v>
      </c>
      <c r="L186" s="6" t="s">
        <v>12</v>
      </c>
      <c r="M186" s="6" t="s">
        <v>414</v>
      </c>
      <c r="N186" s="6" t="s">
        <v>22</v>
      </c>
      <c r="O186" s="9">
        <v>43626</v>
      </c>
      <c r="P186" s="19">
        <v>43757</v>
      </c>
      <c r="Q186" s="6">
        <v>30</v>
      </c>
      <c r="R186" s="9">
        <v>43682</v>
      </c>
      <c r="S186" s="9">
        <v>43682</v>
      </c>
      <c r="T186" s="6">
        <v>56</v>
      </c>
      <c r="U186" s="6">
        <v>56</v>
      </c>
      <c r="V186" s="6">
        <v>245</v>
      </c>
      <c r="W186" s="6">
        <v>123</v>
      </c>
      <c r="X186" s="17">
        <v>26.939999999999998</v>
      </c>
      <c r="Y186" s="17">
        <v>24.5</v>
      </c>
      <c r="Z186" s="17">
        <v>1.7633333333333334</v>
      </c>
      <c r="AA186" s="17">
        <v>1.9033333333333333</v>
      </c>
      <c r="AB186" s="17">
        <v>102.26666666666667</v>
      </c>
      <c r="AC186" s="17">
        <v>154</v>
      </c>
      <c r="AD186" s="17">
        <v>150</v>
      </c>
      <c r="AE186" s="1">
        <v>8.1329045600000001</v>
      </c>
      <c r="AF186" s="1">
        <v>25.1</v>
      </c>
      <c r="AG186" s="1">
        <v>58</v>
      </c>
      <c r="AH186" s="1">
        <v>7.8</v>
      </c>
      <c r="AI186" s="1">
        <v>2</v>
      </c>
      <c r="AJ186" s="1">
        <v>141.90134271184837</v>
      </c>
      <c r="AK186" s="1" t="str">
        <f t="shared" si="2"/>
        <v>UIUC20192005</v>
      </c>
      <c r="AL186" s="1" t="s">
        <v>290</v>
      </c>
      <c r="AM186" s="1" t="s">
        <v>290</v>
      </c>
      <c r="AN186" s="1" t="s">
        <v>290</v>
      </c>
      <c r="AO186" s="1" t="s">
        <v>290</v>
      </c>
      <c r="AP186" s="1" t="s">
        <v>290</v>
      </c>
      <c r="AQ186" s="1" t="s">
        <v>290</v>
      </c>
      <c r="AR186" s="1" t="s">
        <v>290</v>
      </c>
      <c r="AS186" s="40">
        <v>8.4</v>
      </c>
      <c r="AT186" s="40">
        <v>6.9</v>
      </c>
      <c r="AU186" s="40">
        <v>3.2</v>
      </c>
      <c r="AV186" s="40">
        <v>74.099999999999994</v>
      </c>
      <c r="AW186" s="40">
        <v>1.2569999999999999</v>
      </c>
      <c r="AX186" s="40" t="s">
        <v>290</v>
      </c>
      <c r="AY186" s="40">
        <v>10.1</v>
      </c>
      <c r="AZ186" s="70" t="s">
        <v>290</v>
      </c>
      <c r="BA186" s="70" t="s">
        <v>290</v>
      </c>
      <c r="BB186" s="70" t="s">
        <v>290</v>
      </c>
      <c r="BC186" s="70" t="s">
        <v>290</v>
      </c>
      <c r="BD186" s="70" t="s">
        <v>290</v>
      </c>
      <c r="BE186" s="70" t="s">
        <v>290</v>
      </c>
      <c r="BF186" s="70" t="s">
        <v>290</v>
      </c>
      <c r="BG186" s="70" t="s">
        <v>290</v>
      </c>
      <c r="BH186" s="70" t="s">
        <v>290</v>
      </c>
      <c r="BI186" s="70" t="s">
        <v>290</v>
      </c>
      <c r="BJ186" s="70" t="s">
        <v>290</v>
      </c>
      <c r="BK186" s="73" t="s">
        <v>290</v>
      </c>
      <c r="BL186" s="73" t="s">
        <v>290</v>
      </c>
      <c r="BM186" s="73" t="s">
        <v>290</v>
      </c>
      <c r="BN186" s="73" t="s">
        <v>290</v>
      </c>
      <c r="BO186" s="73" t="s">
        <v>290</v>
      </c>
      <c r="BP186" s="73" t="s">
        <v>290</v>
      </c>
      <c r="BQ186" s="70" t="s">
        <v>290</v>
      </c>
      <c r="BR186" s="70" t="s">
        <v>290</v>
      </c>
      <c r="BS186" s="70" t="s">
        <v>290</v>
      </c>
      <c r="BT186" s="70" t="s">
        <v>290</v>
      </c>
      <c r="BU186" s="70" t="s">
        <v>290</v>
      </c>
      <c r="BV186" s="70" t="s">
        <v>290</v>
      </c>
      <c r="BW186" s="70" t="s">
        <v>290</v>
      </c>
      <c r="BX186" s="70" t="s">
        <v>290</v>
      </c>
    </row>
    <row r="187" spans="1:76" ht="15.75" x14ac:dyDescent="0.25">
      <c r="A187" s="15" t="s">
        <v>295</v>
      </c>
      <c r="B187" s="15">
        <v>2019</v>
      </c>
      <c r="C187" s="15" t="s">
        <v>629</v>
      </c>
      <c r="D187" s="6">
        <v>8</v>
      </c>
      <c r="E187" s="4">
        <v>33</v>
      </c>
      <c r="F187" s="6" t="s">
        <v>144</v>
      </c>
      <c r="G187" s="6">
        <v>2</v>
      </c>
      <c r="H187" s="1">
        <v>2</v>
      </c>
      <c r="I187" s="3">
        <v>2</v>
      </c>
      <c r="J187" s="39" t="s">
        <v>12</v>
      </c>
      <c r="K187" s="6">
        <v>22205</v>
      </c>
      <c r="L187" s="6" t="s">
        <v>12</v>
      </c>
      <c r="M187" s="6" t="s">
        <v>414</v>
      </c>
      <c r="N187" s="6" t="s">
        <v>22</v>
      </c>
      <c r="O187" s="9">
        <v>43626</v>
      </c>
      <c r="P187" s="19">
        <v>43757</v>
      </c>
      <c r="Q187" s="6">
        <v>63</v>
      </c>
      <c r="R187" s="9">
        <v>43682</v>
      </c>
      <c r="S187" s="9">
        <v>43683</v>
      </c>
      <c r="T187" s="6">
        <v>56</v>
      </c>
      <c r="U187" s="6">
        <v>57</v>
      </c>
      <c r="V187" s="6">
        <v>246</v>
      </c>
      <c r="W187" s="6">
        <v>123</v>
      </c>
      <c r="X187" s="17">
        <v>24.18</v>
      </c>
      <c r="Y187" s="17">
        <v>22.62</v>
      </c>
      <c r="Z187" s="17">
        <v>1.8733333333333333</v>
      </c>
      <c r="AA187" s="17">
        <v>1.9333333333333333</v>
      </c>
      <c r="AB187" s="17">
        <v>87.326666666666668</v>
      </c>
      <c r="AC187" s="17">
        <v>105.5</v>
      </c>
      <c r="AD187" s="17">
        <v>96.83</v>
      </c>
      <c r="AE187" s="1">
        <v>7.8607493599999989</v>
      </c>
      <c r="AF187" s="1">
        <v>25.3</v>
      </c>
      <c r="AG187" s="1">
        <v>59.6</v>
      </c>
      <c r="AH187" s="1">
        <v>7.7</v>
      </c>
      <c r="AI187" s="1">
        <v>185</v>
      </c>
      <c r="AJ187" s="1">
        <v>136.7866023327374</v>
      </c>
      <c r="AK187" s="1" t="str">
        <f t="shared" si="2"/>
        <v>UIUC20198033</v>
      </c>
      <c r="AL187" s="1" t="s">
        <v>290</v>
      </c>
      <c r="AM187" s="1" t="s">
        <v>290</v>
      </c>
      <c r="AN187" s="1" t="s">
        <v>290</v>
      </c>
      <c r="AO187" s="1" t="s">
        <v>290</v>
      </c>
      <c r="AP187" s="1" t="s">
        <v>290</v>
      </c>
      <c r="AQ187" s="1" t="s">
        <v>290</v>
      </c>
      <c r="AR187" s="1" t="s">
        <v>290</v>
      </c>
      <c r="AS187" s="40">
        <v>8</v>
      </c>
      <c r="AT187" s="40">
        <v>9.3000000000000007</v>
      </c>
      <c r="AU187" s="40">
        <v>3.5</v>
      </c>
      <c r="AV187" s="40">
        <v>71.5</v>
      </c>
      <c r="AW187" s="40">
        <v>1.262</v>
      </c>
      <c r="AX187" s="40">
        <v>60.5</v>
      </c>
      <c r="AY187" s="40">
        <v>9.9</v>
      </c>
      <c r="AZ187" s="70" t="s">
        <v>290</v>
      </c>
      <c r="BA187" s="70" t="s">
        <v>290</v>
      </c>
      <c r="BB187" s="70" t="s">
        <v>290</v>
      </c>
      <c r="BC187" s="70" t="s">
        <v>290</v>
      </c>
      <c r="BD187" s="70" t="s">
        <v>290</v>
      </c>
      <c r="BE187" s="70" t="s">
        <v>290</v>
      </c>
      <c r="BF187" s="70" t="s">
        <v>290</v>
      </c>
      <c r="BG187" s="70" t="s">
        <v>290</v>
      </c>
      <c r="BH187" s="70" t="s">
        <v>290</v>
      </c>
      <c r="BI187" s="70" t="s">
        <v>290</v>
      </c>
      <c r="BJ187" s="70" t="s">
        <v>290</v>
      </c>
      <c r="BK187" s="73" t="s">
        <v>290</v>
      </c>
      <c r="BL187" s="73" t="s">
        <v>290</v>
      </c>
      <c r="BM187" s="73" t="s">
        <v>290</v>
      </c>
      <c r="BN187" s="73" t="s">
        <v>290</v>
      </c>
      <c r="BO187" s="73" t="s">
        <v>290</v>
      </c>
      <c r="BP187" s="73" t="s">
        <v>290</v>
      </c>
      <c r="BQ187" s="70" t="s">
        <v>290</v>
      </c>
      <c r="BR187" s="70" t="s">
        <v>290</v>
      </c>
      <c r="BS187" s="70" t="s">
        <v>290</v>
      </c>
      <c r="BT187" s="70" t="s">
        <v>290</v>
      </c>
      <c r="BU187" s="70" t="s">
        <v>290</v>
      </c>
      <c r="BV187" s="70" t="s">
        <v>290</v>
      </c>
      <c r="BW187" s="70" t="s">
        <v>290</v>
      </c>
      <c r="BX187" s="70" t="s">
        <v>290</v>
      </c>
    </row>
    <row r="188" spans="1:76" ht="15.75" x14ac:dyDescent="0.25">
      <c r="A188" s="15" t="s">
        <v>295</v>
      </c>
      <c r="B188" s="15">
        <v>2019</v>
      </c>
      <c r="C188" s="15" t="s">
        <v>629</v>
      </c>
      <c r="D188" s="6">
        <v>17</v>
      </c>
      <c r="E188" s="4">
        <v>33</v>
      </c>
      <c r="F188" s="6" t="s">
        <v>198</v>
      </c>
      <c r="G188" s="6">
        <v>3</v>
      </c>
      <c r="H188" s="1">
        <v>2</v>
      </c>
      <c r="I188" s="5">
        <v>2</v>
      </c>
      <c r="J188" s="39" t="s">
        <v>12</v>
      </c>
      <c r="K188" s="6">
        <v>32205</v>
      </c>
      <c r="L188" s="6" t="s">
        <v>12</v>
      </c>
      <c r="M188" s="6" t="s">
        <v>414</v>
      </c>
      <c r="N188" s="6" t="s">
        <v>22</v>
      </c>
      <c r="O188" s="9">
        <v>43626</v>
      </c>
      <c r="P188" s="19">
        <v>43757</v>
      </c>
      <c r="Q188" s="6">
        <v>61</v>
      </c>
      <c r="R188" s="9">
        <v>43681</v>
      </c>
      <c r="S188" s="9">
        <v>43683</v>
      </c>
      <c r="T188" s="6">
        <v>55</v>
      </c>
      <c r="U188" s="6">
        <v>57</v>
      </c>
      <c r="V188" s="6">
        <v>236</v>
      </c>
      <c r="W188" s="6">
        <v>118</v>
      </c>
      <c r="X188" s="17">
        <v>20.02</v>
      </c>
      <c r="Y188" s="17">
        <v>18.639999999999997</v>
      </c>
      <c r="Z188" s="17">
        <v>1.8766666666666667</v>
      </c>
      <c r="AA188" s="17">
        <v>1.9133333333333333</v>
      </c>
      <c r="AB188" s="17">
        <v>83.38666666666667</v>
      </c>
      <c r="AC188" s="17">
        <v>113</v>
      </c>
      <c r="AD188" s="17">
        <v>105.5</v>
      </c>
      <c r="AE188" s="1">
        <v>8.4186675199999996</v>
      </c>
      <c r="AF188" s="1">
        <v>25.9</v>
      </c>
      <c r="AG188" s="1">
        <v>59.5</v>
      </c>
      <c r="AH188" s="1">
        <v>7.6</v>
      </c>
      <c r="AI188" s="1">
        <v>176</v>
      </c>
      <c r="AJ188" s="1">
        <v>145.31838996053798</v>
      </c>
      <c r="AK188" s="1" t="str">
        <f t="shared" si="2"/>
        <v>UIUC201917033</v>
      </c>
      <c r="AL188" s="1" t="s">
        <v>290</v>
      </c>
      <c r="AM188" s="1" t="s">
        <v>290</v>
      </c>
      <c r="AN188" s="1" t="s">
        <v>290</v>
      </c>
      <c r="AO188" s="1" t="s">
        <v>290</v>
      </c>
      <c r="AP188" s="1" t="s">
        <v>290</v>
      </c>
      <c r="AQ188" s="1" t="s">
        <v>290</v>
      </c>
      <c r="AR188" s="1" t="s">
        <v>290</v>
      </c>
      <c r="AS188" s="40">
        <v>8.1</v>
      </c>
      <c r="AT188" s="40">
        <v>8.4</v>
      </c>
      <c r="AU188" s="40">
        <v>3.3</v>
      </c>
      <c r="AV188" s="40">
        <v>72.599999999999994</v>
      </c>
      <c r="AW188" s="40">
        <v>1.27</v>
      </c>
      <c r="AX188" s="40">
        <v>59.9</v>
      </c>
      <c r="AY188" s="40">
        <v>9.99</v>
      </c>
      <c r="AZ188" s="70" t="s">
        <v>290</v>
      </c>
      <c r="BA188" s="70" t="s">
        <v>290</v>
      </c>
      <c r="BB188" s="70" t="s">
        <v>290</v>
      </c>
      <c r="BC188" s="70" t="s">
        <v>290</v>
      </c>
      <c r="BD188" s="70" t="s">
        <v>290</v>
      </c>
      <c r="BE188" s="70" t="s">
        <v>290</v>
      </c>
      <c r="BF188" s="70" t="s">
        <v>290</v>
      </c>
      <c r="BG188" s="70" t="s">
        <v>290</v>
      </c>
      <c r="BH188" s="70" t="s">
        <v>290</v>
      </c>
      <c r="BI188" s="70" t="s">
        <v>290</v>
      </c>
      <c r="BJ188" s="70" t="s">
        <v>290</v>
      </c>
      <c r="BK188" s="73" t="s">
        <v>290</v>
      </c>
      <c r="BL188" s="73" t="s">
        <v>290</v>
      </c>
      <c r="BM188" s="73" t="s">
        <v>290</v>
      </c>
      <c r="BN188" s="73" t="s">
        <v>290</v>
      </c>
      <c r="BO188" s="73" t="s">
        <v>290</v>
      </c>
      <c r="BP188" s="73" t="s">
        <v>290</v>
      </c>
      <c r="BQ188" s="70" t="s">
        <v>290</v>
      </c>
      <c r="BR188" s="70" t="s">
        <v>290</v>
      </c>
      <c r="BS188" s="70" t="s">
        <v>290</v>
      </c>
      <c r="BT188" s="70" t="s">
        <v>290</v>
      </c>
      <c r="BU188" s="70" t="s">
        <v>290</v>
      </c>
      <c r="BV188" s="70" t="s">
        <v>290</v>
      </c>
      <c r="BW188" s="70" t="s">
        <v>290</v>
      </c>
      <c r="BX188" s="70" t="s">
        <v>290</v>
      </c>
    </row>
    <row r="189" spans="1:76" ht="15.75" x14ac:dyDescent="0.25">
      <c r="A189" s="15" t="s">
        <v>295</v>
      </c>
      <c r="B189" s="15">
        <v>2019</v>
      </c>
      <c r="C189" s="15" t="s">
        <v>629</v>
      </c>
      <c r="D189" s="6">
        <v>23</v>
      </c>
      <c r="E189" s="4">
        <v>29</v>
      </c>
      <c r="F189" s="6" t="s">
        <v>252</v>
      </c>
      <c r="G189" s="6">
        <v>4</v>
      </c>
      <c r="H189" s="1">
        <v>2</v>
      </c>
      <c r="I189" s="5">
        <v>2</v>
      </c>
      <c r="J189" s="39" t="s">
        <v>12</v>
      </c>
      <c r="K189" s="6">
        <v>42205</v>
      </c>
      <c r="L189" s="6" t="s">
        <v>12</v>
      </c>
      <c r="M189" s="6" t="s">
        <v>414</v>
      </c>
      <c r="N189" s="6" t="s">
        <v>22</v>
      </c>
      <c r="O189" s="9">
        <v>43626</v>
      </c>
      <c r="P189" s="19">
        <v>43757</v>
      </c>
      <c r="Q189" s="6">
        <v>64</v>
      </c>
      <c r="R189" s="9">
        <v>43681</v>
      </c>
      <c r="S189" s="9">
        <v>43682</v>
      </c>
      <c r="T189" s="6">
        <v>55</v>
      </c>
      <c r="U189" s="6">
        <v>56</v>
      </c>
      <c r="V189" s="6">
        <v>218</v>
      </c>
      <c r="W189" s="6">
        <v>108</v>
      </c>
      <c r="X189" s="17">
        <v>20.628</v>
      </c>
      <c r="Y189" s="17">
        <v>18.863999999999997</v>
      </c>
      <c r="Z189" s="17">
        <v>1.8833333333333333</v>
      </c>
      <c r="AA189" s="17">
        <v>1.9333333333333333</v>
      </c>
      <c r="AB189" s="17">
        <v>76.476666666666674</v>
      </c>
      <c r="AC189" s="17">
        <v>95.83</v>
      </c>
      <c r="AD189" s="17">
        <v>90.83</v>
      </c>
      <c r="AE189" s="1">
        <v>4.1957259999999996</v>
      </c>
      <c r="AF189" s="1">
        <v>25.3</v>
      </c>
      <c r="AG189" s="1">
        <v>61.7</v>
      </c>
      <c r="AH189" s="1">
        <v>6.9</v>
      </c>
      <c r="AI189" s="1">
        <v>167</v>
      </c>
      <c r="AJ189" s="1">
        <v>73.010736963521111</v>
      </c>
      <c r="AK189" s="1" t="str">
        <f t="shared" si="2"/>
        <v>UIUC201923029</v>
      </c>
      <c r="AL189" s="1" t="s">
        <v>290</v>
      </c>
      <c r="AM189" s="1" t="s">
        <v>290</v>
      </c>
      <c r="AN189" s="1" t="s">
        <v>290</v>
      </c>
      <c r="AO189" s="1" t="s">
        <v>290</v>
      </c>
      <c r="AP189" s="1" t="s">
        <v>290</v>
      </c>
      <c r="AQ189" s="1" t="s">
        <v>290</v>
      </c>
      <c r="AR189" s="1" t="s">
        <v>290</v>
      </c>
      <c r="AS189" s="40">
        <v>7.9</v>
      </c>
      <c r="AT189" s="40">
        <v>9.1999999999999993</v>
      </c>
      <c r="AU189" s="40">
        <v>4.8</v>
      </c>
      <c r="AV189" s="40">
        <v>69.5</v>
      </c>
      <c r="AW189" s="40">
        <v>1.1419999999999999</v>
      </c>
      <c r="AX189" s="40">
        <v>54.1</v>
      </c>
      <c r="AY189" s="40">
        <v>9.51</v>
      </c>
      <c r="AZ189" s="70" t="s">
        <v>290</v>
      </c>
      <c r="BA189" s="70" t="s">
        <v>290</v>
      </c>
      <c r="BB189" s="70" t="s">
        <v>290</v>
      </c>
      <c r="BC189" s="70" t="s">
        <v>290</v>
      </c>
      <c r="BD189" s="70" t="s">
        <v>290</v>
      </c>
      <c r="BE189" s="70" t="s">
        <v>290</v>
      </c>
      <c r="BF189" s="70" t="s">
        <v>290</v>
      </c>
      <c r="BG189" s="70" t="s">
        <v>290</v>
      </c>
      <c r="BH189" s="70" t="s">
        <v>290</v>
      </c>
      <c r="BI189" s="70" t="s">
        <v>290</v>
      </c>
      <c r="BJ189" s="70" t="s">
        <v>290</v>
      </c>
      <c r="BK189" s="73" t="s">
        <v>290</v>
      </c>
      <c r="BL189" s="73" t="s">
        <v>290</v>
      </c>
      <c r="BM189" s="73" t="s">
        <v>290</v>
      </c>
      <c r="BN189" s="73" t="s">
        <v>290</v>
      </c>
      <c r="BO189" s="73" t="s">
        <v>290</v>
      </c>
      <c r="BP189" s="73" t="s">
        <v>290</v>
      </c>
      <c r="BQ189" s="70" t="s">
        <v>290</v>
      </c>
      <c r="BR189" s="70" t="s">
        <v>290</v>
      </c>
      <c r="BS189" s="70" t="s">
        <v>290</v>
      </c>
      <c r="BT189" s="70" t="s">
        <v>290</v>
      </c>
      <c r="BU189" s="70" t="s">
        <v>290</v>
      </c>
      <c r="BV189" s="70" t="s">
        <v>290</v>
      </c>
      <c r="BW189" s="70" t="s">
        <v>290</v>
      </c>
      <c r="BX189" s="70" t="s">
        <v>290</v>
      </c>
    </row>
    <row r="190" spans="1:76" ht="15.75" x14ac:dyDescent="0.25">
      <c r="A190" s="15" t="s">
        <v>295</v>
      </c>
      <c r="B190" s="15">
        <v>2019</v>
      </c>
      <c r="C190" s="15" t="s">
        <v>629</v>
      </c>
      <c r="D190" s="6">
        <v>6</v>
      </c>
      <c r="E190" s="4">
        <v>37</v>
      </c>
      <c r="F190" s="6" t="s">
        <v>108</v>
      </c>
      <c r="G190" s="6">
        <v>1</v>
      </c>
      <c r="H190" s="1">
        <v>3</v>
      </c>
      <c r="I190" s="7">
        <v>2</v>
      </c>
      <c r="J190" s="39" t="s">
        <v>12</v>
      </c>
      <c r="K190" s="6">
        <v>13205</v>
      </c>
      <c r="L190" s="6" t="s">
        <v>12</v>
      </c>
      <c r="M190" s="6" t="s">
        <v>414</v>
      </c>
      <c r="N190" s="6" t="s">
        <v>22</v>
      </c>
      <c r="O190" s="9">
        <v>43626</v>
      </c>
      <c r="P190" s="19">
        <v>43757</v>
      </c>
      <c r="Q190" s="6">
        <v>60</v>
      </c>
      <c r="R190" s="9">
        <v>43681</v>
      </c>
      <c r="S190" s="9">
        <v>43682</v>
      </c>
      <c r="T190" s="6">
        <v>55</v>
      </c>
      <c r="U190" s="6">
        <v>56</v>
      </c>
      <c r="V190" s="6">
        <v>252</v>
      </c>
      <c r="W190" s="6">
        <v>125</v>
      </c>
      <c r="X190" s="17">
        <v>25.82</v>
      </c>
      <c r="Y190" s="17">
        <v>24.02</v>
      </c>
      <c r="Z190" s="17">
        <v>1.8466666666666667</v>
      </c>
      <c r="AA190" s="17">
        <v>1.92</v>
      </c>
      <c r="AB190" s="17">
        <v>84.553333333333327</v>
      </c>
      <c r="AC190" s="17">
        <v>108.83</v>
      </c>
      <c r="AD190" s="17">
        <v>100.5</v>
      </c>
      <c r="AE190" s="1">
        <v>8.7906129599999989</v>
      </c>
      <c r="AF190" s="1">
        <v>23.8</v>
      </c>
      <c r="AG190" s="1">
        <v>61</v>
      </c>
      <c r="AH190" s="1">
        <v>7.9</v>
      </c>
      <c r="AI190" s="1">
        <v>198</v>
      </c>
      <c r="AJ190" s="1">
        <v>156.03899399443046</v>
      </c>
      <c r="AK190" s="1" t="str">
        <f t="shared" si="2"/>
        <v>UIUC20196037</v>
      </c>
      <c r="AL190" s="1" t="s">
        <v>290</v>
      </c>
      <c r="AM190" s="1" t="s">
        <v>290</v>
      </c>
      <c r="AN190" s="1" t="s">
        <v>290</v>
      </c>
      <c r="AO190" s="1" t="s">
        <v>290</v>
      </c>
      <c r="AP190" s="1" t="s">
        <v>290</v>
      </c>
      <c r="AQ190" s="1" t="s">
        <v>290</v>
      </c>
      <c r="AR190" s="1" t="s">
        <v>290</v>
      </c>
      <c r="AS190" s="40">
        <v>8.1</v>
      </c>
      <c r="AT190" s="40">
        <v>7.6</v>
      </c>
      <c r="AU190" s="40">
        <v>3.2</v>
      </c>
      <c r="AV190" s="40">
        <v>73.3</v>
      </c>
      <c r="AW190" s="40">
        <v>1.2410000000000001</v>
      </c>
      <c r="AX190" s="40">
        <v>58.2</v>
      </c>
      <c r="AY190" s="40">
        <v>9.9600000000000009</v>
      </c>
      <c r="AZ190" s="70" t="s">
        <v>290</v>
      </c>
      <c r="BA190" s="70" t="s">
        <v>290</v>
      </c>
      <c r="BB190" s="70" t="s">
        <v>290</v>
      </c>
      <c r="BC190" s="70" t="s">
        <v>290</v>
      </c>
      <c r="BD190" s="70" t="s">
        <v>290</v>
      </c>
      <c r="BE190" s="70" t="s">
        <v>290</v>
      </c>
      <c r="BF190" s="70" t="s">
        <v>290</v>
      </c>
      <c r="BG190" s="70" t="s">
        <v>290</v>
      </c>
      <c r="BH190" s="70" t="s">
        <v>290</v>
      </c>
      <c r="BI190" s="70" t="s">
        <v>290</v>
      </c>
      <c r="BJ190" s="70" t="s">
        <v>290</v>
      </c>
      <c r="BK190" s="73" t="s">
        <v>290</v>
      </c>
      <c r="BL190" s="73" t="s">
        <v>290</v>
      </c>
      <c r="BM190" s="73" t="s">
        <v>290</v>
      </c>
      <c r="BN190" s="73" t="s">
        <v>290</v>
      </c>
      <c r="BO190" s="73" t="s">
        <v>290</v>
      </c>
      <c r="BP190" s="73" t="s">
        <v>290</v>
      </c>
      <c r="BQ190" s="70" t="s">
        <v>290</v>
      </c>
      <c r="BR190" s="70" t="s">
        <v>290</v>
      </c>
      <c r="BS190" s="70" t="s">
        <v>290</v>
      </c>
      <c r="BT190" s="70" t="s">
        <v>290</v>
      </c>
      <c r="BU190" s="70" t="s">
        <v>290</v>
      </c>
      <c r="BV190" s="70" t="s">
        <v>290</v>
      </c>
      <c r="BW190" s="70" t="s">
        <v>290</v>
      </c>
      <c r="BX190" s="70" t="s">
        <v>290</v>
      </c>
    </row>
    <row r="191" spans="1:76" ht="15.75" x14ac:dyDescent="0.25">
      <c r="A191" s="15" t="s">
        <v>295</v>
      </c>
      <c r="B191" s="15">
        <v>2019</v>
      </c>
      <c r="C191" s="15" t="s">
        <v>629</v>
      </c>
      <c r="D191" s="6">
        <v>10</v>
      </c>
      <c r="E191" s="4">
        <v>9</v>
      </c>
      <c r="F191" s="6" t="s">
        <v>162</v>
      </c>
      <c r="G191" s="6">
        <v>2</v>
      </c>
      <c r="H191" s="1">
        <v>3</v>
      </c>
      <c r="I191" s="3">
        <v>2</v>
      </c>
      <c r="J191" s="39" t="s">
        <v>12</v>
      </c>
      <c r="K191" s="6">
        <v>23205</v>
      </c>
      <c r="L191" s="6" t="s">
        <v>12</v>
      </c>
      <c r="M191" s="6" t="s">
        <v>414</v>
      </c>
      <c r="N191" s="6" t="s">
        <v>22</v>
      </c>
      <c r="O191" s="9">
        <v>43626</v>
      </c>
      <c r="P191" s="19">
        <v>43757</v>
      </c>
      <c r="Q191" s="6">
        <v>58</v>
      </c>
      <c r="R191" s="9">
        <v>43681</v>
      </c>
      <c r="S191" s="9">
        <v>43682</v>
      </c>
      <c r="T191" s="6">
        <v>55</v>
      </c>
      <c r="U191" s="6">
        <v>56</v>
      </c>
      <c r="V191" s="6">
        <v>235</v>
      </c>
      <c r="W191" s="6">
        <v>109</v>
      </c>
      <c r="X191" s="17">
        <v>23.32</v>
      </c>
      <c r="Y191" s="17">
        <v>21.48</v>
      </c>
      <c r="Z191" s="17">
        <v>1.9033333333333333</v>
      </c>
      <c r="AA191" s="17">
        <v>1.94</v>
      </c>
      <c r="AB191" s="17">
        <v>91.7</v>
      </c>
      <c r="AC191" s="17">
        <v>104.33</v>
      </c>
      <c r="AD191" s="17">
        <v>99.33</v>
      </c>
      <c r="AE191" s="1">
        <v>7.20304096</v>
      </c>
      <c r="AF191" s="1">
        <v>24.8</v>
      </c>
      <c r="AG191" s="1">
        <v>58.8</v>
      </c>
      <c r="AH191" s="1">
        <v>8.4</v>
      </c>
      <c r="AI191" s="1">
        <v>39</v>
      </c>
      <c r="AJ191" s="1">
        <v>126.18064303940058</v>
      </c>
      <c r="AK191" s="1" t="str">
        <f t="shared" si="2"/>
        <v>UIUC201910009</v>
      </c>
      <c r="AL191" s="1" t="s">
        <v>290</v>
      </c>
      <c r="AM191" s="1" t="s">
        <v>290</v>
      </c>
      <c r="AN191" s="1" t="s">
        <v>290</v>
      </c>
      <c r="AO191" s="1" t="s">
        <v>290</v>
      </c>
      <c r="AP191" s="1" t="s">
        <v>290</v>
      </c>
      <c r="AQ191" s="1" t="s">
        <v>290</v>
      </c>
      <c r="AR191" s="1" t="s">
        <v>290</v>
      </c>
      <c r="AS191" s="40">
        <v>8</v>
      </c>
      <c r="AT191" s="40">
        <v>9.4</v>
      </c>
      <c r="AU191" s="40">
        <v>3.7</v>
      </c>
      <c r="AV191" s="40">
        <v>71.8</v>
      </c>
      <c r="AW191" s="40">
        <v>1.2949999999999999</v>
      </c>
      <c r="AX191" s="40">
        <v>60.7</v>
      </c>
      <c r="AY191" s="40">
        <v>10.07</v>
      </c>
      <c r="AZ191" s="70" t="s">
        <v>290</v>
      </c>
      <c r="BA191" s="70" t="s">
        <v>290</v>
      </c>
      <c r="BB191" s="70" t="s">
        <v>290</v>
      </c>
      <c r="BC191" s="70" t="s">
        <v>290</v>
      </c>
      <c r="BD191" s="70" t="s">
        <v>290</v>
      </c>
      <c r="BE191" s="70" t="s">
        <v>290</v>
      </c>
      <c r="BF191" s="70" t="s">
        <v>290</v>
      </c>
      <c r="BG191" s="70" t="s">
        <v>290</v>
      </c>
      <c r="BH191" s="70" t="s">
        <v>290</v>
      </c>
      <c r="BI191" s="70" t="s">
        <v>290</v>
      </c>
      <c r="BJ191" s="70" t="s">
        <v>290</v>
      </c>
      <c r="BK191" s="73" t="s">
        <v>290</v>
      </c>
      <c r="BL191" s="73" t="s">
        <v>290</v>
      </c>
      <c r="BM191" s="73" t="s">
        <v>290</v>
      </c>
      <c r="BN191" s="73" t="s">
        <v>290</v>
      </c>
      <c r="BO191" s="73" t="s">
        <v>290</v>
      </c>
      <c r="BP191" s="73" t="s">
        <v>290</v>
      </c>
      <c r="BQ191" s="70" t="s">
        <v>290</v>
      </c>
      <c r="BR191" s="70" t="s">
        <v>290</v>
      </c>
      <c r="BS191" s="70" t="s">
        <v>290</v>
      </c>
      <c r="BT191" s="70" t="s">
        <v>290</v>
      </c>
      <c r="BU191" s="70" t="s">
        <v>290</v>
      </c>
      <c r="BV191" s="70" t="s">
        <v>290</v>
      </c>
      <c r="BW191" s="70" t="s">
        <v>290</v>
      </c>
      <c r="BX191" s="70" t="s">
        <v>290</v>
      </c>
    </row>
    <row r="192" spans="1:76" ht="15.75" x14ac:dyDescent="0.25">
      <c r="A192" s="15" t="s">
        <v>295</v>
      </c>
      <c r="B192" s="15">
        <v>2019</v>
      </c>
      <c r="C192" s="15" t="s">
        <v>629</v>
      </c>
      <c r="D192" s="6">
        <v>14</v>
      </c>
      <c r="E192" s="4">
        <v>5</v>
      </c>
      <c r="F192" s="6" t="s">
        <v>216</v>
      </c>
      <c r="G192" s="6">
        <v>3</v>
      </c>
      <c r="H192" s="1">
        <v>3</v>
      </c>
      <c r="I192" s="5">
        <v>2</v>
      </c>
      <c r="J192" s="39" t="s">
        <v>12</v>
      </c>
      <c r="K192" s="6">
        <v>33205</v>
      </c>
      <c r="L192" s="6" t="s">
        <v>12</v>
      </c>
      <c r="M192" s="6" t="s">
        <v>414</v>
      </c>
      <c r="N192" s="6" t="s">
        <v>22</v>
      </c>
      <c r="O192" s="9">
        <v>43626</v>
      </c>
      <c r="P192" s="19">
        <v>43757</v>
      </c>
      <c r="Q192" s="6">
        <v>61</v>
      </c>
      <c r="R192" s="9">
        <v>43680</v>
      </c>
      <c r="S192" s="9">
        <v>43681</v>
      </c>
      <c r="T192" s="6">
        <v>54</v>
      </c>
      <c r="U192" s="6">
        <v>55</v>
      </c>
      <c r="V192" s="6">
        <v>254</v>
      </c>
      <c r="W192" s="6">
        <v>126</v>
      </c>
      <c r="X192" s="17">
        <v>24.974</v>
      </c>
      <c r="Y192" s="17">
        <v>22.161999999999999</v>
      </c>
      <c r="Z192" s="17">
        <v>1.8399999999999999</v>
      </c>
      <c r="AA192" s="17">
        <v>1.91</v>
      </c>
      <c r="AB192" s="17">
        <v>90.63666666666667</v>
      </c>
      <c r="AC192" s="17">
        <v>110.17</v>
      </c>
      <c r="AD192" s="17">
        <v>98.83</v>
      </c>
      <c r="AE192" s="1">
        <v>8.04218616</v>
      </c>
      <c r="AF192" s="1">
        <v>22.1</v>
      </c>
      <c r="AG192" s="1">
        <v>61.5</v>
      </c>
      <c r="AH192" s="1">
        <v>7.7</v>
      </c>
      <c r="AI192" s="1">
        <v>14</v>
      </c>
      <c r="AJ192" s="1">
        <v>145.9387395198026</v>
      </c>
      <c r="AK192" s="1" t="str">
        <f t="shared" si="2"/>
        <v>UIUC201914005</v>
      </c>
      <c r="AL192" s="1" t="s">
        <v>290</v>
      </c>
      <c r="AM192" s="1" t="s">
        <v>290</v>
      </c>
      <c r="AN192" s="1" t="s">
        <v>290</v>
      </c>
      <c r="AO192" s="1" t="s">
        <v>290</v>
      </c>
      <c r="AP192" s="1" t="s">
        <v>290</v>
      </c>
      <c r="AQ192" s="1" t="s">
        <v>290</v>
      </c>
      <c r="AR192" s="1" t="s">
        <v>290</v>
      </c>
      <c r="AS192" s="40">
        <v>8.1999999999999993</v>
      </c>
      <c r="AT192" s="40">
        <v>7.7</v>
      </c>
      <c r="AU192" s="40">
        <v>4.4000000000000004</v>
      </c>
      <c r="AV192" s="40">
        <v>71.2</v>
      </c>
      <c r="AW192" s="40">
        <v>1.1439999999999999</v>
      </c>
      <c r="AX192" s="40" t="s">
        <v>290</v>
      </c>
      <c r="AY192" s="40">
        <v>9.67</v>
      </c>
      <c r="AZ192" s="70" t="s">
        <v>290</v>
      </c>
      <c r="BA192" s="70" t="s">
        <v>290</v>
      </c>
      <c r="BB192" s="70" t="s">
        <v>290</v>
      </c>
      <c r="BC192" s="70" t="s">
        <v>290</v>
      </c>
      <c r="BD192" s="70" t="s">
        <v>290</v>
      </c>
      <c r="BE192" s="70" t="s">
        <v>290</v>
      </c>
      <c r="BF192" s="70" t="s">
        <v>290</v>
      </c>
      <c r="BG192" s="70" t="s">
        <v>290</v>
      </c>
      <c r="BH192" s="70" t="s">
        <v>290</v>
      </c>
      <c r="BI192" s="70" t="s">
        <v>290</v>
      </c>
      <c r="BJ192" s="70" t="s">
        <v>290</v>
      </c>
      <c r="BK192" s="73" t="s">
        <v>290</v>
      </c>
      <c r="BL192" s="73" t="s">
        <v>290</v>
      </c>
      <c r="BM192" s="73" t="s">
        <v>290</v>
      </c>
      <c r="BN192" s="73" t="s">
        <v>290</v>
      </c>
      <c r="BO192" s="73" t="s">
        <v>290</v>
      </c>
      <c r="BP192" s="73" t="s">
        <v>290</v>
      </c>
      <c r="BQ192" s="70" t="s">
        <v>290</v>
      </c>
      <c r="BR192" s="70" t="s">
        <v>290</v>
      </c>
      <c r="BS192" s="70" t="s">
        <v>290</v>
      </c>
      <c r="BT192" s="70" t="s">
        <v>290</v>
      </c>
      <c r="BU192" s="70" t="s">
        <v>290</v>
      </c>
      <c r="BV192" s="70" t="s">
        <v>290</v>
      </c>
      <c r="BW192" s="70" t="s">
        <v>290</v>
      </c>
      <c r="BX192" s="70" t="s">
        <v>290</v>
      </c>
    </row>
    <row r="193" spans="1:76" ht="15.75" x14ac:dyDescent="0.25">
      <c r="A193" s="15" t="s">
        <v>295</v>
      </c>
      <c r="B193" s="15">
        <v>2019</v>
      </c>
      <c r="C193" s="15" t="s">
        <v>629</v>
      </c>
      <c r="D193" s="6">
        <v>20</v>
      </c>
      <c r="E193" s="4">
        <v>33</v>
      </c>
      <c r="F193" s="6" t="s">
        <v>270</v>
      </c>
      <c r="G193" s="6">
        <v>4</v>
      </c>
      <c r="H193" s="1">
        <v>3</v>
      </c>
      <c r="I193" s="5">
        <v>2</v>
      </c>
      <c r="J193" s="39" t="s">
        <v>12</v>
      </c>
      <c r="K193" s="6">
        <v>43205</v>
      </c>
      <c r="L193" s="6" t="s">
        <v>12</v>
      </c>
      <c r="M193" s="6" t="s">
        <v>414</v>
      </c>
      <c r="N193" s="6" t="s">
        <v>22</v>
      </c>
      <c r="O193" s="9">
        <v>43626</v>
      </c>
      <c r="P193" s="19">
        <v>43757</v>
      </c>
      <c r="Q193" s="6">
        <v>51</v>
      </c>
      <c r="R193" s="9">
        <v>43684</v>
      </c>
      <c r="S193" s="9">
        <v>43685</v>
      </c>
      <c r="T193" s="6">
        <v>58</v>
      </c>
      <c r="U193" s="6">
        <v>59</v>
      </c>
      <c r="V193" s="6">
        <v>225</v>
      </c>
      <c r="W193" s="6">
        <v>114</v>
      </c>
      <c r="X193" s="17">
        <v>20.919999999999998</v>
      </c>
      <c r="Y193" s="17">
        <v>19.310000000000002</v>
      </c>
      <c r="Z193" s="17">
        <v>1.8933333333333333</v>
      </c>
      <c r="AA193" s="17">
        <v>1.9233333333333333</v>
      </c>
      <c r="AB193" s="17">
        <v>88.796666666666667</v>
      </c>
      <c r="AC193" s="17">
        <v>98.33</v>
      </c>
      <c r="AD193" s="17">
        <v>92.17</v>
      </c>
      <c r="AE193" s="1">
        <v>7.2121127999999999</v>
      </c>
      <c r="AF193" s="1">
        <v>25.2</v>
      </c>
      <c r="AG193" s="1">
        <v>58.6</v>
      </c>
      <c r="AH193" s="1">
        <v>7.3</v>
      </c>
      <c r="AI193" s="1">
        <v>173</v>
      </c>
      <c r="AJ193" s="1">
        <v>125.66754178581704</v>
      </c>
      <c r="AK193" s="1" t="str">
        <f t="shared" si="2"/>
        <v>UIUC201920033</v>
      </c>
      <c r="AL193" s="1" t="s">
        <v>290</v>
      </c>
      <c r="AM193" s="1" t="s">
        <v>290</v>
      </c>
      <c r="AN193" s="1" t="s">
        <v>290</v>
      </c>
      <c r="AO193" s="1" t="s">
        <v>290</v>
      </c>
      <c r="AP193" s="1" t="s">
        <v>290</v>
      </c>
      <c r="AQ193" s="1" t="s">
        <v>290</v>
      </c>
      <c r="AR193" s="1" t="s">
        <v>290</v>
      </c>
      <c r="AS193" s="40">
        <v>8.3000000000000007</v>
      </c>
      <c r="AT193" s="40">
        <v>7.5</v>
      </c>
      <c r="AU193" s="40">
        <v>3.5</v>
      </c>
      <c r="AV193" s="40">
        <v>73.3</v>
      </c>
      <c r="AW193" s="40">
        <v>1.2609999999999999</v>
      </c>
      <c r="AX193" s="40">
        <v>59.1</v>
      </c>
      <c r="AY193" s="40">
        <v>10.07</v>
      </c>
      <c r="AZ193" s="70" t="s">
        <v>290</v>
      </c>
      <c r="BA193" s="70" t="s">
        <v>290</v>
      </c>
      <c r="BB193" s="70" t="s">
        <v>290</v>
      </c>
      <c r="BC193" s="70" t="s">
        <v>290</v>
      </c>
      <c r="BD193" s="70" t="s">
        <v>290</v>
      </c>
      <c r="BE193" s="70" t="s">
        <v>290</v>
      </c>
      <c r="BF193" s="70" t="s">
        <v>290</v>
      </c>
      <c r="BG193" s="70" t="s">
        <v>290</v>
      </c>
      <c r="BH193" s="70" t="s">
        <v>290</v>
      </c>
      <c r="BI193" s="70" t="s">
        <v>290</v>
      </c>
      <c r="BJ193" s="70" t="s">
        <v>290</v>
      </c>
      <c r="BK193" s="73" t="s">
        <v>290</v>
      </c>
      <c r="BL193" s="73" t="s">
        <v>290</v>
      </c>
      <c r="BM193" s="73" t="s">
        <v>290</v>
      </c>
      <c r="BN193" s="73" t="s">
        <v>290</v>
      </c>
      <c r="BO193" s="73" t="s">
        <v>290</v>
      </c>
      <c r="BP193" s="73" t="s">
        <v>290</v>
      </c>
      <c r="BQ193" s="70" t="s">
        <v>290</v>
      </c>
      <c r="BR193" s="70" t="s">
        <v>290</v>
      </c>
      <c r="BS193" s="70" t="s">
        <v>290</v>
      </c>
      <c r="BT193" s="70" t="s">
        <v>290</v>
      </c>
      <c r="BU193" s="70" t="s">
        <v>290</v>
      </c>
      <c r="BV193" s="70" t="s">
        <v>290</v>
      </c>
      <c r="BW193" s="70" t="s">
        <v>290</v>
      </c>
      <c r="BX193" s="70" t="s">
        <v>290</v>
      </c>
    </row>
    <row r="194" spans="1:76" ht="15.75" x14ac:dyDescent="0.25">
      <c r="A194" s="15" t="s">
        <v>295</v>
      </c>
      <c r="B194" s="15">
        <v>2019</v>
      </c>
      <c r="C194" s="15" t="s">
        <v>629</v>
      </c>
      <c r="D194" s="6">
        <v>4</v>
      </c>
      <c r="E194" s="4">
        <v>33</v>
      </c>
      <c r="F194" s="6" t="s">
        <v>64</v>
      </c>
      <c r="G194" s="6">
        <v>1</v>
      </c>
      <c r="H194" s="1">
        <v>1</v>
      </c>
      <c r="I194" s="7">
        <v>1</v>
      </c>
      <c r="J194" s="39" t="s">
        <v>14</v>
      </c>
      <c r="K194" s="6">
        <v>11106</v>
      </c>
      <c r="L194" s="6" t="s">
        <v>14</v>
      </c>
      <c r="M194" s="6" t="s">
        <v>411</v>
      </c>
      <c r="N194" s="6" t="s">
        <v>22</v>
      </c>
      <c r="O194" s="9">
        <v>43626</v>
      </c>
      <c r="P194" s="19">
        <v>43757</v>
      </c>
      <c r="Q194" s="6">
        <v>60</v>
      </c>
      <c r="R194" s="9">
        <v>43685</v>
      </c>
      <c r="S194" s="9">
        <v>43686</v>
      </c>
      <c r="T194" s="6">
        <v>59</v>
      </c>
      <c r="U194" s="6">
        <v>60</v>
      </c>
      <c r="V194" s="6">
        <v>265</v>
      </c>
      <c r="W194" s="6">
        <v>114</v>
      </c>
      <c r="X194" s="17">
        <v>23.38</v>
      </c>
      <c r="Y194" s="17">
        <v>21.48</v>
      </c>
      <c r="Z194" s="17">
        <v>1.9449999999999998</v>
      </c>
      <c r="AA194" s="17">
        <v>1.9649999999999999</v>
      </c>
      <c r="AB194" s="17">
        <v>82.14</v>
      </c>
      <c r="AC194" s="17">
        <v>102.75</v>
      </c>
      <c r="AD194" s="17">
        <v>95</v>
      </c>
      <c r="AE194" s="1">
        <v>6.8401673599999997</v>
      </c>
      <c r="AF194" s="1">
        <v>32.299999999999997</v>
      </c>
      <c r="AG194" s="1">
        <v>57.9</v>
      </c>
      <c r="AH194" s="1">
        <v>7.6</v>
      </c>
      <c r="AI194" s="1">
        <v>189</v>
      </c>
      <c r="AJ194" s="1">
        <v>107.87341009132044</v>
      </c>
      <c r="AK194" s="1" t="str">
        <f t="shared" si="2"/>
        <v>UIUC20194033</v>
      </c>
      <c r="AL194" s="1" t="s">
        <v>290</v>
      </c>
      <c r="AM194" s="1" t="s">
        <v>290</v>
      </c>
      <c r="AN194" s="1" t="s">
        <v>290</v>
      </c>
      <c r="AO194" s="1" t="s">
        <v>290</v>
      </c>
      <c r="AP194" s="1" t="s">
        <v>290</v>
      </c>
      <c r="AQ194" s="1" t="s">
        <v>290</v>
      </c>
      <c r="AR194" s="1" t="s">
        <v>290</v>
      </c>
      <c r="AS194" s="40">
        <v>8.3000000000000007</v>
      </c>
      <c r="AT194" s="40">
        <v>8.4</v>
      </c>
      <c r="AU194" s="40">
        <v>3.3</v>
      </c>
      <c r="AV194" s="40">
        <v>72.8</v>
      </c>
      <c r="AW194" s="40">
        <v>1.272</v>
      </c>
      <c r="AX194" s="40">
        <v>58.7</v>
      </c>
      <c r="AY194" s="40">
        <v>10.02</v>
      </c>
      <c r="AZ194" s="70" t="s">
        <v>457</v>
      </c>
      <c r="BA194" s="71" t="s">
        <v>458</v>
      </c>
      <c r="BB194" s="72">
        <v>3.57</v>
      </c>
      <c r="BC194" s="73">
        <v>86</v>
      </c>
      <c r="BD194" s="72">
        <v>9</v>
      </c>
      <c r="BE194" s="73">
        <v>22</v>
      </c>
      <c r="BF194" s="73">
        <v>2227</v>
      </c>
      <c r="BG194" s="73">
        <v>435</v>
      </c>
      <c r="BH194" s="73">
        <v>176</v>
      </c>
      <c r="BI194" s="73">
        <v>23</v>
      </c>
      <c r="BJ194" s="73">
        <v>11</v>
      </c>
      <c r="BK194" s="73" t="s">
        <v>290</v>
      </c>
      <c r="BL194" s="73" t="s">
        <v>290</v>
      </c>
      <c r="BM194" s="73" t="s">
        <v>290</v>
      </c>
      <c r="BN194" s="73" t="s">
        <v>290</v>
      </c>
      <c r="BO194" s="73" t="s">
        <v>290</v>
      </c>
      <c r="BP194" s="73" t="s">
        <v>290</v>
      </c>
      <c r="BQ194" s="17">
        <v>0.19986199539005889</v>
      </c>
      <c r="BR194" s="17">
        <v>17.27</v>
      </c>
      <c r="BS194" s="82">
        <v>9.3858424725822523E-2</v>
      </c>
      <c r="BT194" s="82">
        <v>1.3041475573280161</v>
      </c>
      <c r="BU194" s="17">
        <v>13.894837476099429</v>
      </c>
      <c r="BV194" s="17">
        <v>23.004999999999999</v>
      </c>
      <c r="BW194" s="83">
        <v>495.86400000000015</v>
      </c>
      <c r="BX194" s="17">
        <v>9.3979943749999979</v>
      </c>
    </row>
    <row r="195" spans="1:76" ht="15.75" x14ac:dyDescent="0.25">
      <c r="A195" s="15" t="s">
        <v>295</v>
      </c>
      <c r="B195" s="15">
        <v>2019</v>
      </c>
      <c r="C195" s="15" t="s">
        <v>629</v>
      </c>
      <c r="D195" s="6">
        <v>12</v>
      </c>
      <c r="E195" s="4">
        <v>5</v>
      </c>
      <c r="F195" s="6" t="s">
        <v>118</v>
      </c>
      <c r="G195" s="6">
        <v>2</v>
      </c>
      <c r="H195" s="1">
        <v>1</v>
      </c>
      <c r="I195" s="3">
        <v>1</v>
      </c>
      <c r="J195" s="39" t="s">
        <v>14</v>
      </c>
      <c r="K195" s="6">
        <v>21106</v>
      </c>
      <c r="L195" s="6" t="s">
        <v>14</v>
      </c>
      <c r="M195" s="6" t="s">
        <v>411</v>
      </c>
      <c r="N195" s="6" t="s">
        <v>22</v>
      </c>
      <c r="O195" s="9">
        <v>43626</v>
      </c>
      <c r="P195" s="19">
        <v>43757</v>
      </c>
      <c r="Q195" s="6">
        <v>62</v>
      </c>
      <c r="R195" s="9">
        <v>43684</v>
      </c>
      <c r="S195" s="9">
        <v>43686</v>
      </c>
      <c r="T195" s="6">
        <v>58</v>
      </c>
      <c r="U195" s="6">
        <v>60</v>
      </c>
      <c r="V195" s="6">
        <v>256</v>
      </c>
      <c r="W195" s="6">
        <v>132</v>
      </c>
      <c r="X195" s="17">
        <v>23.259999999999998</v>
      </c>
      <c r="Y195" s="17">
        <v>21.54</v>
      </c>
      <c r="Z195" s="17">
        <v>1.8166666666666667</v>
      </c>
      <c r="AA195" s="17">
        <v>1.93</v>
      </c>
      <c r="AB195" s="17">
        <v>119.10666666666667</v>
      </c>
      <c r="AC195" s="17">
        <v>129.83000000000001</v>
      </c>
      <c r="AD195" s="17">
        <v>114.5</v>
      </c>
      <c r="AE195" s="1">
        <v>6.3865753600000001</v>
      </c>
      <c r="AF195" s="1">
        <v>25.8</v>
      </c>
      <c r="AG195" s="1">
        <v>59</v>
      </c>
      <c r="AH195" s="1">
        <v>7.6</v>
      </c>
      <c r="AI195" s="1">
        <v>12</v>
      </c>
      <c r="AJ195" s="1">
        <v>110.39031121577656</v>
      </c>
      <c r="AK195" s="1" t="str">
        <f t="shared" ref="AK195:AK241" si="3">C195&amp;F195</f>
        <v>UIUC201912005</v>
      </c>
      <c r="AL195" s="1" t="s">
        <v>290</v>
      </c>
      <c r="AM195" s="1" t="s">
        <v>290</v>
      </c>
      <c r="AN195" s="1" t="s">
        <v>290</v>
      </c>
      <c r="AO195" s="1" t="s">
        <v>290</v>
      </c>
      <c r="AP195" s="1" t="s">
        <v>290</v>
      </c>
      <c r="AQ195" s="1" t="s">
        <v>290</v>
      </c>
      <c r="AR195" s="1" t="s">
        <v>290</v>
      </c>
      <c r="AS195" s="40">
        <v>8.1999999999999993</v>
      </c>
      <c r="AT195" s="40">
        <v>8.8000000000000007</v>
      </c>
      <c r="AU195" s="40">
        <v>4.9000000000000004</v>
      </c>
      <c r="AV195" s="40">
        <v>69.8</v>
      </c>
      <c r="AW195" s="40">
        <v>1.147</v>
      </c>
      <c r="AX195" s="40" t="s">
        <v>290</v>
      </c>
      <c r="AY195" s="40">
        <v>9.58</v>
      </c>
      <c r="AZ195" s="70" t="s">
        <v>487</v>
      </c>
      <c r="BA195" s="71" t="s">
        <v>445</v>
      </c>
      <c r="BB195" s="72">
        <v>2.78</v>
      </c>
      <c r="BC195" s="73">
        <v>76</v>
      </c>
      <c r="BD195" s="72">
        <v>6</v>
      </c>
      <c r="BE195" s="73">
        <v>17</v>
      </c>
      <c r="BF195" s="73">
        <v>3058</v>
      </c>
      <c r="BG195" s="73">
        <v>718</v>
      </c>
      <c r="BH195" s="73">
        <v>123</v>
      </c>
      <c r="BI195" s="73">
        <v>20</v>
      </c>
      <c r="BJ195" s="73">
        <v>7</v>
      </c>
      <c r="BK195" s="73" t="s">
        <v>290</v>
      </c>
      <c r="BL195" s="73" t="s">
        <v>290</v>
      </c>
      <c r="BM195" s="73" t="s">
        <v>290</v>
      </c>
      <c r="BN195" s="73" t="s">
        <v>290</v>
      </c>
      <c r="BO195" s="73" t="s">
        <v>290</v>
      </c>
      <c r="BP195" s="73" t="s">
        <v>290</v>
      </c>
      <c r="BQ195" s="17">
        <v>0.2237661332391</v>
      </c>
      <c r="BR195" s="17">
        <v>19.330000000000002</v>
      </c>
      <c r="BS195" s="82">
        <v>7.6159999999999992E-2</v>
      </c>
      <c r="BT195" s="82">
        <v>0.98746200000000006</v>
      </c>
      <c r="BU195" s="17">
        <v>12.965625000000003</v>
      </c>
      <c r="BV195" s="17">
        <v>10.704999999999998</v>
      </c>
      <c r="BW195" s="83">
        <v>420.51600000000008</v>
      </c>
      <c r="BX195" s="17">
        <v>12.620163874999996</v>
      </c>
    </row>
    <row r="196" spans="1:76" ht="15.75" x14ac:dyDescent="0.25">
      <c r="A196" s="15" t="s">
        <v>295</v>
      </c>
      <c r="B196" s="15">
        <v>2019</v>
      </c>
      <c r="C196" s="15" t="s">
        <v>629</v>
      </c>
      <c r="D196" s="6">
        <v>15</v>
      </c>
      <c r="E196" s="4">
        <v>5</v>
      </c>
      <c r="F196" s="6" t="s">
        <v>172</v>
      </c>
      <c r="G196" s="6">
        <v>3</v>
      </c>
      <c r="H196" s="1">
        <v>1</v>
      </c>
      <c r="I196" s="5">
        <v>1</v>
      </c>
      <c r="J196" s="39" t="s">
        <v>14</v>
      </c>
      <c r="K196" s="6">
        <v>31106</v>
      </c>
      <c r="L196" s="6" t="s">
        <v>14</v>
      </c>
      <c r="M196" s="6" t="s">
        <v>411</v>
      </c>
      <c r="N196" s="6" t="s">
        <v>22</v>
      </c>
      <c r="O196" s="9">
        <v>43626</v>
      </c>
      <c r="P196" s="19">
        <v>43757</v>
      </c>
      <c r="Q196" s="6">
        <v>63</v>
      </c>
      <c r="R196" s="9">
        <v>43685</v>
      </c>
      <c r="S196" s="9">
        <v>43686</v>
      </c>
      <c r="T196" s="6">
        <v>59</v>
      </c>
      <c r="U196" s="6">
        <v>60</v>
      </c>
      <c r="V196" s="6">
        <v>267</v>
      </c>
      <c r="W196" s="6">
        <v>128</v>
      </c>
      <c r="X196" s="17">
        <v>24.084</v>
      </c>
      <c r="Y196" s="17">
        <v>21.86</v>
      </c>
      <c r="Z196" s="17">
        <v>1.8733333333333333</v>
      </c>
      <c r="AA196" s="17">
        <v>1.9166666666666665</v>
      </c>
      <c r="AB196" s="17">
        <v>91.016666666666666</v>
      </c>
      <c r="AC196" s="17">
        <v>111.5</v>
      </c>
      <c r="AD196" s="17">
        <v>106.17</v>
      </c>
      <c r="AE196" s="1">
        <v>7.1486099200000002</v>
      </c>
      <c r="AF196" s="1">
        <v>28.2</v>
      </c>
      <c r="AG196" s="1">
        <v>55.3</v>
      </c>
      <c r="AH196" s="1">
        <v>8.1</v>
      </c>
      <c r="AI196" s="1">
        <v>15</v>
      </c>
      <c r="AJ196" s="1">
        <v>119.56527168759749</v>
      </c>
      <c r="AK196" s="1" t="str">
        <f t="shared" si="3"/>
        <v>UIUC201915005</v>
      </c>
      <c r="AL196" s="1" t="s">
        <v>290</v>
      </c>
      <c r="AM196" s="1" t="s">
        <v>290</v>
      </c>
      <c r="AN196" s="1" t="s">
        <v>290</v>
      </c>
      <c r="AO196" s="1" t="s">
        <v>290</v>
      </c>
      <c r="AP196" s="1" t="s">
        <v>290</v>
      </c>
      <c r="AQ196" s="1" t="s">
        <v>290</v>
      </c>
      <c r="AR196" s="1" t="s">
        <v>290</v>
      </c>
      <c r="AS196" s="40">
        <v>8.1999999999999993</v>
      </c>
      <c r="AT196" s="40">
        <v>8.3000000000000007</v>
      </c>
      <c r="AU196" s="40">
        <v>3.5</v>
      </c>
      <c r="AV196" s="40">
        <v>72.7</v>
      </c>
      <c r="AW196" s="40">
        <v>1.278</v>
      </c>
      <c r="AX196" s="40">
        <v>59.9</v>
      </c>
      <c r="AY196" s="40">
        <v>10.029999999999999</v>
      </c>
      <c r="AZ196" s="70" t="s">
        <v>506</v>
      </c>
      <c r="BA196" s="71" t="s">
        <v>447</v>
      </c>
      <c r="BB196" s="72">
        <v>3.17</v>
      </c>
      <c r="BC196" s="73">
        <v>82</v>
      </c>
      <c r="BD196" s="72">
        <v>7</v>
      </c>
      <c r="BE196" s="73">
        <v>17</v>
      </c>
      <c r="BF196" s="73">
        <v>2847</v>
      </c>
      <c r="BG196" s="73">
        <v>602</v>
      </c>
      <c r="BH196" s="73">
        <v>95</v>
      </c>
      <c r="BI196" s="73">
        <v>20</v>
      </c>
      <c r="BJ196" s="73">
        <v>8</v>
      </c>
      <c r="BK196" s="73" t="s">
        <v>290</v>
      </c>
      <c r="BL196" s="73" t="s">
        <v>290</v>
      </c>
      <c r="BM196" s="73" t="s">
        <v>290</v>
      </c>
      <c r="BN196" s="73" t="s">
        <v>290</v>
      </c>
      <c r="BO196" s="73" t="s">
        <v>290</v>
      </c>
      <c r="BP196" s="73" t="s">
        <v>290</v>
      </c>
      <c r="BQ196" s="17">
        <v>0.2268683942271581</v>
      </c>
      <c r="BR196" s="17">
        <v>19.959999999999997</v>
      </c>
      <c r="BS196" s="82">
        <v>6.8413690476190475E-2</v>
      </c>
      <c r="BT196" s="82">
        <v>1.1519454365079365</v>
      </c>
      <c r="BU196" s="17">
        <v>16.837937384898712</v>
      </c>
      <c r="BV196" s="17">
        <v>12.255000000000001</v>
      </c>
      <c r="BW196" s="83">
        <v>482.76000000000022</v>
      </c>
      <c r="BX196" s="17">
        <v>10.901673474999996</v>
      </c>
    </row>
    <row r="197" spans="1:76" ht="15.75" x14ac:dyDescent="0.25">
      <c r="A197" s="15" t="s">
        <v>295</v>
      </c>
      <c r="B197" s="21">
        <v>2019</v>
      </c>
      <c r="C197" s="15" t="s">
        <v>629</v>
      </c>
      <c r="D197" s="7">
        <v>22</v>
      </c>
      <c r="E197" s="23">
        <v>9</v>
      </c>
      <c r="F197" s="7" t="s">
        <v>226</v>
      </c>
      <c r="G197" s="7">
        <v>4</v>
      </c>
      <c r="H197" s="20">
        <v>1</v>
      </c>
      <c r="I197" s="7">
        <v>1</v>
      </c>
      <c r="J197" s="39" t="s">
        <v>14</v>
      </c>
      <c r="K197" s="7">
        <v>41106</v>
      </c>
      <c r="L197" s="7" t="s">
        <v>14</v>
      </c>
      <c r="M197" s="6" t="s">
        <v>411</v>
      </c>
      <c r="N197" s="7" t="s">
        <v>22</v>
      </c>
      <c r="O197" s="24">
        <v>43626</v>
      </c>
      <c r="P197" s="27">
        <v>43757</v>
      </c>
      <c r="Q197" s="7">
        <v>51</v>
      </c>
      <c r="R197" s="24">
        <v>43685</v>
      </c>
      <c r="S197" s="24">
        <v>43686</v>
      </c>
      <c r="T197" s="7">
        <v>59</v>
      </c>
      <c r="U197" s="7">
        <v>60</v>
      </c>
      <c r="V197" s="7">
        <v>213</v>
      </c>
      <c r="W197" s="7">
        <v>95</v>
      </c>
      <c r="X197" s="17">
        <v>19.976000000000003</v>
      </c>
      <c r="Y197" s="17">
        <v>18.577999999999996</v>
      </c>
      <c r="Z197" s="25">
        <v>1.9466666666666665</v>
      </c>
      <c r="AA197" s="25">
        <v>1.96</v>
      </c>
      <c r="AB197" s="25">
        <v>97.706666666666663</v>
      </c>
      <c r="AC197" s="25">
        <v>79.67</v>
      </c>
      <c r="AD197" s="25">
        <v>67</v>
      </c>
      <c r="AE197" s="1">
        <v>6.3457520800000005</v>
      </c>
      <c r="AF197" s="20">
        <v>25.6</v>
      </c>
      <c r="AG197" s="20">
        <v>54.1</v>
      </c>
      <c r="AH197" s="20">
        <v>7.5</v>
      </c>
      <c r="AI197" s="20">
        <v>27</v>
      </c>
      <c r="AJ197" s="1">
        <v>109.98033739701548</v>
      </c>
      <c r="AK197" s="1" t="str">
        <f t="shared" si="3"/>
        <v>UIUC201922009</v>
      </c>
      <c r="AL197" s="1" t="s">
        <v>290</v>
      </c>
      <c r="AM197" s="1" t="s">
        <v>290</v>
      </c>
      <c r="AN197" s="1" t="s">
        <v>290</v>
      </c>
      <c r="AO197" s="1" t="s">
        <v>290</v>
      </c>
      <c r="AP197" s="1" t="s">
        <v>290</v>
      </c>
      <c r="AQ197" s="1" t="s">
        <v>290</v>
      </c>
      <c r="AR197" s="1" t="s">
        <v>290</v>
      </c>
      <c r="AS197" s="40">
        <v>8</v>
      </c>
      <c r="AT197" s="40">
        <v>8.6999999999999993</v>
      </c>
      <c r="AU197" s="40">
        <v>3.5</v>
      </c>
      <c r="AV197" s="40">
        <v>72.2</v>
      </c>
      <c r="AW197" s="40">
        <v>1.2689999999999999</v>
      </c>
      <c r="AX197" s="40">
        <v>59.4</v>
      </c>
      <c r="AY197" s="40">
        <v>9.9499999999999993</v>
      </c>
      <c r="AZ197" s="70" t="s">
        <v>536</v>
      </c>
      <c r="BA197" s="71" t="s">
        <v>445</v>
      </c>
      <c r="BB197" s="72">
        <v>4.51</v>
      </c>
      <c r="BC197" s="73">
        <v>95</v>
      </c>
      <c r="BD197" s="72">
        <v>8</v>
      </c>
      <c r="BE197" s="73">
        <v>75</v>
      </c>
      <c r="BF197" s="73">
        <v>3997</v>
      </c>
      <c r="BG197" s="73">
        <v>845</v>
      </c>
      <c r="BH197" s="73">
        <v>162</v>
      </c>
      <c r="BI197" s="73">
        <v>17</v>
      </c>
      <c r="BJ197" s="73">
        <v>59</v>
      </c>
      <c r="BK197" s="73" t="s">
        <v>290</v>
      </c>
      <c r="BL197" s="73" t="s">
        <v>290</v>
      </c>
      <c r="BM197" s="73" t="s">
        <v>290</v>
      </c>
      <c r="BN197" s="73" t="s">
        <v>290</v>
      </c>
      <c r="BO197" s="73" t="s">
        <v>290</v>
      </c>
      <c r="BP197" s="73" t="s">
        <v>290</v>
      </c>
      <c r="BQ197" s="17">
        <v>0.24742717778604073</v>
      </c>
      <c r="BR197" s="17">
        <v>18.650000000000002</v>
      </c>
      <c r="BS197" s="82">
        <v>0.10398399999999999</v>
      </c>
      <c r="BT197" s="82">
        <v>1.5018719999999999</v>
      </c>
      <c r="BU197" s="17">
        <v>14.443298969072165</v>
      </c>
      <c r="BV197" s="17">
        <v>14.29</v>
      </c>
      <c r="BW197" s="83">
        <v>603.97200000000009</v>
      </c>
      <c r="BX197" s="17">
        <v>11.223890424999997</v>
      </c>
    </row>
    <row r="198" spans="1:76" ht="15.75" x14ac:dyDescent="0.25">
      <c r="A198" s="15" t="s">
        <v>295</v>
      </c>
      <c r="B198" s="15">
        <v>2019</v>
      </c>
      <c r="C198" s="15" t="s">
        <v>629</v>
      </c>
      <c r="D198" s="6">
        <v>1</v>
      </c>
      <c r="E198" s="4">
        <v>17</v>
      </c>
      <c r="F198" s="6" t="s">
        <v>82</v>
      </c>
      <c r="G198" s="6">
        <v>1</v>
      </c>
      <c r="H198" s="1">
        <v>2</v>
      </c>
      <c r="I198" s="7">
        <v>1</v>
      </c>
      <c r="J198" s="39" t="s">
        <v>14</v>
      </c>
      <c r="K198" s="6">
        <v>12106</v>
      </c>
      <c r="L198" s="6" t="s">
        <v>14</v>
      </c>
      <c r="M198" s="6" t="s">
        <v>411</v>
      </c>
      <c r="N198" s="6" t="s">
        <v>22</v>
      </c>
      <c r="O198" s="9">
        <v>43626</v>
      </c>
      <c r="P198" s="19">
        <v>43757</v>
      </c>
      <c r="Q198" s="6">
        <v>59</v>
      </c>
      <c r="R198" s="9">
        <v>43684</v>
      </c>
      <c r="S198" s="9">
        <v>43685</v>
      </c>
      <c r="T198" s="6">
        <v>58</v>
      </c>
      <c r="U198" s="6">
        <v>59</v>
      </c>
      <c r="V198" s="6">
        <v>262</v>
      </c>
      <c r="W198" s="6">
        <v>120</v>
      </c>
      <c r="X198" s="17">
        <v>25.78</v>
      </c>
      <c r="Y198" s="17">
        <v>23.279999999999998</v>
      </c>
      <c r="Z198" s="17">
        <v>1.9066666666666665</v>
      </c>
      <c r="AA198" s="17">
        <v>1.9633333333333334</v>
      </c>
      <c r="AB198" s="17">
        <v>111.96</v>
      </c>
      <c r="AC198" s="17">
        <v>101.17</v>
      </c>
      <c r="AD198" s="17">
        <v>72.5</v>
      </c>
      <c r="AE198" s="1">
        <v>6.1552434400000005</v>
      </c>
      <c r="AF198" s="1">
        <v>26.1</v>
      </c>
      <c r="AG198" s="1">
        <v>58.5</v>
      </c>
      <c r="AH198" s="1">
        <v>8.6</v>
      </c>
      <c r="AI198" s="1">
        <v>96</v>
      </c>
      <c r="AJ198" s="1">
        <v>105.96164300295837</v>
      </c>
      <c r="AK198" s="1" t="str">
        <f t="shared" si="3"/>
        <v>UIUC20191017</v>
      </c>
      <c r="AL198" s="1" t="s">
        <v>290</v>
      </c>
      <c r="AM198" s="1" t="s">
        <v>290</v>
      </c>
      <c r="AN198" s="1" t="s">
        <v>290</v>
      </c>
      <c r="AO198" s="1" t="s">
        <v>290</v>
      </c>
      <c r="AP198" s="1" t="s">
        <v>290</v>
      </c>
      <c r="AQ198" s="1" t="s">
        <v>290</v>
      </c>
      <c r="AR198" s="1" t="s">
        <v>290</v>
      </c>
      <c r="AS198" s="40">
        <v>7.9</v>
      </c>
      <c r="AT198" s="40">
        <v>10.6</v>
      </c>
      <c r="AU198" s="40">
        <v>3.8</v>
      </c>
      <c r="AV198" s="40">
        <v>70.5</v>
      </c>
      <c r="AW198" s="40">
        <v>1.2989999999999999</v>
      </c>
      <c r="AX198" s="40">
        <v>61.2</v>
      </c>
      <c r="AY198" s="40">
        <v>9.94</v>
      </c>
      <c r="AZ198" s="70" t="s">
        <v>290</v>
      </c>
      <c r="BA198" s="70" t="s">
        <v>290</v>
      </c>
      <c r="BB198" s="70" t="s">
        <v>290</v>
      </c>
      <c r="BC198" s="70" t="s">
        <v>290</v>
      </c>
      <c r="BD198" s="70" t="s">
        <v>290</v>
      </c>
      <c r="BE198" s="70" t="s">
        <v>290</v>
      </c>
      <c r="BF198" s="70" t="s">
        <v>290</v>
      </c>
      <c r="BG198" s="70" t="s">
        <v>290</v>
      </c>
      <c r="BH198" s="70" t="s">
        <v>290</v>
      </c>
      <c r="BI198" s="70" t="s">
        <v>290</v>
      </c>
      <c r="BJ198" s="70" t="s">
        <v>290</v>
      </c>
      <c r="BK198" s="73" t="s">
        <v>290</v>
      </c>
      <c r="BL198" s="73" t="s">
        <v>290</v>
      </c>
      <c r="BM198" s="73" t="s">
        <v>290</v>
      </c>
      <c r="BN198" s="73" t="s">
        <v>290</v>
      </c>
      <c r="BO198" s="73" t="s">
        <v>290</v>
      </c>
      <c r="BP198" s="73" t="s">
        <v>290</v>
      </c>
      <c r="BQ198" s="17">
        <v>0.21464379613712198</v>
      </c>
      <c r="BR198" s="17">
        <v>17.75</v>
      </c>
      <c r="BS198" s="82">
        <v>8.785487077534794E-2</v>
      </c>
      <c r="BT198" s="82">
        <v>1.3790874751491058</v>
      </c>
      <c r="BU198" s="17">
        <v>15.697336561743342</v>
      </c>
      <c r="BV198" s="17">
        <v>24.42</v>
      </c>
      <c r="BW198" s="83">
        <v>374.6520000000001</v>
      </c>
      <c r="BX198" s="17">
        <v>11.062781950000002</v>
      </c>
    </row>
    <row r="199" spans="1:76" ht="15.75" x14ac:dyDescent="0.25">
      <c r="A199" s="15" t="s">
        <v>295</v>
      </c>
      <c r="B199" s="15">
        <v>2019</v>
      </c>
      <c r="C199" s="15" t="s">
        <v>629</v>
      </c>
      <c r="D199" s="6">
        <v>7</v>
      </c>
      <c r="E199" s="4">
        <v>29</v>
      </c>
      <c r="F199" s="6" t="s">
        <v>136</v>
      </c>
      <c r="G199" s="6">
        <v>2</v>
      </c>
      <c r="H199" s="1">
        <v>2</v>
      </c>
      <c r="I199" s="3">
        <v>1</v>
      </c>
      <c r="J199" s="39" t="s">
        <v>14</v>
      </c>
      <c r="K199" s="6">
        <v>22106</v>
      </c>
      <c r="L199" s="6" t="s">
        <v>14</v>
      </c>
      <c r="M199" s="6" t="s">
        <v>411</v>
      </c>
      <c r="N199" s="6" t="s">
        <v>22</v>
      </c>
      <c r="O199" s="9">
        <v>43626</v>
      </c>
      <c r="P199" s="19">
        <v>43757</v>
      </c>
      <c r="Q199" s="6">
        <v>67</v>
      </c>
      <c r="R199" s="9">
        <v>43686</v>
      </c>
      <c r="S199" s="9">
        <v>43687</v>
      </c>
      <c r="T199" s="6">
        <v>60</v>
      </c>
      <c r="U199" s="6">
        <v>61</v>
      </c>
      <c r="V199" s="6">
        <v>277</v>
      </c>
      <c r="W199" s="6">
        <v>145</v>
      </c>
      <c r="X199" s="17">
        <v>25.04</v>
      </c>
      <c r="Y199" s="17">
        <v>23.16</v>
      </c>
      <c r="Z199" s="17">
        <v>1.9</v>
      </c>
      <c r="AA199" s="17">
        <v>1.9333333333333333</v>
      </c>
      <c r="AB199" s="17">
        <v>100.77333333333334</v>
      </c>
      <c r="AC199" s="17">
        <v>109</v>
      </c>
      <c r="AD199" s="17">
        <v>104.5</v>
      </c>
      <c r="AE199" s="1">
        <v>5.8740163999999995</v>
      </c>
      <c r="AF199" s="1">
        <v>32.799999999999997</v>
      </c>
      <c r="AG199" s="1">
        <v>60.7</v>
      </c>
      <c r="AH199" s="1">
        <v>7.5</v>
      </c>
      <c r="AI199" s="1">
        <v>151</v>
      </c>
      <c r="AJ199" s="1">
        <v>91.952478360482829</v>
      </c>
      <c r="AK199" s="1" t="str">
        <f t="shared" si="3"/>
        <v>UIUC20197029</v>
      </c>
      <c r="AL199" s="1" t="s">
        <v>290</v>
      </c>
      <c r="AM199" s="1" t="s">
        <v>290</v>
      </c>
      <c r="AN199" s="1" t="s">
        <v>290</v>
      </c>
      <c r="AO199" s="1" t="s">
        <v>290</v>
      </c>
      <c r="AP199" s="1" t="s">
        <v>290</v>
      </c>
      <c r="AQ199" s="1" t="s">
        <v>290</v>
      </c>
      <c r="AR199" s="1" t="s">
        <v>290</v>
      </c>
      <c r="AS199" s="40">
        <v>8.5</v>
      </c>
      <c r="AT199" s="40">
        <v>7.6</v>
      </c>
      <c r="AU199" s="40">
        <v>2.8</v>
      </c>
      <c r="AV199" s="40">
        <v>74.099999999999994</v>
      </c>
      <c r="AW199" s="40">
        <v>1.266</v>
      </c>
      <c r="AX199" s="40">
        <v>59.5</v>
      </c>
      <c r="AY199" s="40">
        <v>10.14</v>
      </c>
      <c r="AZ199" s="70" t="s">
        <v>290</v>
      </c>
      <c r="BA199" s="70" t="s">
        <v>290</v>
      </c>
      <c r="BB199" s="70" t="s">
        <v>290</v>
      </c>
      <c r="BC199" s="70" t="s">
        <v>290</v>
      </c>
      <c r="BD199" s="70" t="s">
        <v>290</v>
      </c>
      <c r="BE199" s="70" t="s">
        <v>290</v>
      </c>
      <c r="BF199" s="70" t="s">
        <v>290</v>
      </c>
      <c r="BG199" s="70" t="s">
        <v>290</v>
      </c>
      <c r="BH199" s="70" t="s">
        <v>290</v>
      </c>
      <c r="BI199" s="70" t="s">
        <v>290</v>
      </c>
      <c r="BJ199" s="70" t="s">
        <v>290</v>
      </c>
      <c r="BK199" s="73" t="s">
        <v>290</v>
      </c>
      <c r="BL199" s="73" t="s">
        <v>290</v>
      </c>
      <c r="BM199" s="73" t="s">
        <v>290</v>
      </c>
      <c r="BN199" s="73" t="s">
        <v>290</v>
      </c>
      <c r="BO199" s="73" t="s">
        <v>290</v>
      </c>
      <c r="BP199" s="73" t="s">
        <v>290</v>
      </c>
      <c r="BQ199" s="17">
        <v>0.23827804377564968</v>
      </c>
      <c r="BR199" s="17">
        <v>16.64</v>
      </c>
      <c r="BS199" s="82">
        <v>0.12638009950248755</v>
      </c>
      <c r="BT199" s="82">
        <v>1.6875791044776116</v>
      </c>
      <c r="BU199" s="17">
        <v>13.353202846975089</v>
      </c>
      <c r="BV199" s="17">
        <v>23.099999999999998</v>
      </c>
      <c r="BW199" s="83">
        <v>564.66000000000031</v>
      </c>
      <c r="BX199" s="17">
        <v>10.525753700000001</v>
      </c>
    </row>
    <row r="200" spans="1:76" ht="15.75" x14ac:dyDescent="0.25">
      <c r="A200" s="15" t="s">
        <v>295</v>
      </c>
      <c r="B200" s="15">
        <v>2019</v>
      </c>
      <c r="C200" s="15" t="s">
        <v>629</v>
      </c>
      <c r="D200" s="6">
        <v>18</v>
      </c>
      <c r="E200" s="4">
        <v>37</v>
      </c>
      <c r="F200" s="6" t="s">
        <v>190</v>
      </c>
      <c r="G200" s="6">
        <v>3</v>
      </c>
      <c r="H200" s="1">
        <v>2</v>
      </c>
      <c r="I200" s="5">
        <v>1</v>
      </c>
      <c r="J200" s="39" t="s">
        <v>14</v>
      </c>
      <c r="K200" s="6">
        <v>32106</v>
      </c>
      <c r="L200" s="6" t="s">
        <v>14</v>
      </c>
      <c r="M200" s="6" t="s">
        <v>411</v>
      </c>
      <c r="N200" s="6" t="s">
        <v>22</v>
      </c>
      <c r="O200" s="9">
        <v>43626</v>
      </c>
      <c r="P200" s="19">
        <v>43757</v>
      </c>
      <c r="Q200" s="6">
        <v>59</v>
      </c>
      <c r="R200" s="9">
        <v>43684</v>
      </c>
      <c r="S200" s="9">
        <v>43686</v>
      </c>
      <c r="T200" s="6">
        <v>58</v>
      </c>
      <c r="U200" s="6">
        <v>60</v>
      </c>
      <c r="V200" s="6">
        <v>256</v>
      </c>
      <c r="W200" s="6">
        <v>130</v>
      </c>
      <c r="X200" s="17">
        <v>23.07</v>
      </c>
      <c r="Y200" s="17">
        <v>21.332000000000001</v>
      </c>
      <c r="Z200" s="17">
        <v>1.8666666666666667</v>
      </c>
      <c r="AA200" s="17">
        <v>1.9233333333333333</v>
      </c>
      <c r="AB200" s="17">
        <v>104.90666666666667</v>
      </c>
      <c r="AC200" s="17">
        <v>115.5</v>
      </c>
      <c r="AD200" s="17">
        <v>93.17</v>
      </c>
      <c r="AE200" s="1">
        <v>10.46436744</v>
      </c>
      <c r="AF200" s="1">
        <v>29.6</v>
      </c>
      <c r="AG200" s="1">
        <v>58.1</v>
      </c>
      <c r="AH200" s="1">
        <v>7.4</v>
      </c>
      <c r="AI200" s="1">
        <v>210</v>
      </c>
      <c r="AJ200" s="1">
        <v>171.61081399918905</v>
      </c>
      <c r="AK200" s="1" t="str">
        <f t="shared" si="3"/>
        <v>UIUC201918037</v>
      </c>
      <c r="AL200" s="1" t="s">
        <v>290</v>
      </c>
      <c r="AM200" s="1" t="s">
        <v>290</v>
      </c>
      <c r="AN200" s="1" t="s">
        <v>290</v>
      </c>
      <c r="AO200" s="1" t="s">
        <v>290</v>
      </c>
      <c r="AP200" s="1" t="s">
        <v>290</v>
      </c>
      <c r="AQ200" s="1" t="s">
        <v>290</v>
      </c>
      <c r="AR200" s="1" t="s">
        <v>290</v>
      </c>
      <c r="AS200" s="40">
        <v>8</v>
      </c>
      <c r="AT200" s="40">
        <v>8.3000000000000007</v>
      </c>
      <c r="AU200" s="40">
        <v>3.6</v>
      </c>
      <c r="AV200" s="40">
        <v>72.7</v>
      </c>
      <c r="AW200" s="40">
        <v>1.2789999999999999</v>
      </c>
      <c r="AX200" s="40">
        <v>60.1</v>
      </c>
      <c r="AY200" s="40">
        <v>10.050000000000001</v>
      </c>
      <c r="AZ200" s="70" t="s">
        <v>524</v>
      </c>
      <c r="BA200" s="71" t="s">
        <v>445</v>
      </c>
      <c r="BB200" s="72">
        <v>3.85</v>
      </c>
      <c r="BC200" s="73">
        <v>88</v>
      </c>
      <c r="BD200" s="72">
        <v>7</v>
      </c>
      <c r="BE200" s="73">
        <v>29</v>
      </c>
      <c r="BF200" s="73">
        <v>3323</v>
      </c>
      <c r="BG200" s="73">
        <v>681</v>
      </c>
      <c r="BH200" s="73">
        <v>112</v>
      </c>
      <c r="BI200" s="73">
        <v>20</v>
      </c>
      <c r="BJ200" s="73">
        <v>16</v>
      </c>
      <c r="BK200" s="73" t="s">
        <v>290</v>
      </c>
      <c r="BL200" s="73" t="s">
        <v>290</v>
      </c>
      <c r="BM200" s="73" t="s">
        <v>290</v>
      </c>
      <c r="BN200" s="73" t="s">
        <v>290</v>
      </c>
      <c r="BO200" s="73" t="s">
        <v>290</v>
      </c>
      <c r="BP200" s="73" t="s">
        <v>290</v>
      </c>
      <c r="BQ200" s="17">
        <v>0.23917963205268206</v>
      </c>
      <c r="BR200" s="17">
        <v>22.59</v>
      </c>
      <c r="BS200" s="82">
        <v>6.0452830188679266E-2</v>
      </c>
      <c r="BT200" s="82">
        <v>0.87585898709036758</v>
      </c>
      <c r="BU200" s="17">
        <v>14.488304093567249</v>
      </c>
      <c r="BV200" s="17">
        <v>34.115000000000002</v>
      </c>
      <c r="BW200" s="83">
        <v>666.21600000000024</v>
      </c>
      <c r="BX200" s="17">
        <v>7.5720983249999998</v>
      </c>
    </row>
    <row r="201" spans="1:76" ht="15.75" x14ac:dyDescent="0.25">
      <c r="A201" s="15" t="s">
        <v>295</v>
      </c>
      <c r="B201" s="15">
        <v>2019</v>
      </c>
      <c r="C201" s="15" t="s">
        <v>629</v>
      </c>
      <c r="D201" s="6">
        <v>24</v>
      </c>
      <c r="E201" s="4">
        <v>21</v>
      </c>
      <c r="F201" s="6" t="s">
        <v>244</v>
      </c>
      <c r="G201" s="6">
        <v>4</v>
      </c>
      <c r="H201" s="1">
        <v>2</v>
      </c>
      <c r="I201" s="5">
        <v>1</v>
      </c>
      <c r="J201" s="39" t="s">
        <v>14</v>
      </c>
      <c r="K201" s="6">
        <v>42106</v>
      </c>
      <c r="L201" s="6" t="s">
        <v>14</v>
      </c>
      <c r="M201" s="6" t="s">
        <v>411</v>
      </c>
      <c r="N201" s="6" t="s">
        <v>22</v>
      </c>
      <c r="O201" s="9">
        <v>43626</v>
      </c>
      <c r="P201" s="19">
        <v>43757</v>
      </c>
      <c r="Q201" s="6">
        <v>56</v>
      </c>
      <c r="R201" s="9">
        <v>43686</v>
      </c>
      <c r="S201" s="9">
        <v>43687</v>
      </c>
      <c r="T201" s="6">
        <v>60</v>
      </c>
      <c r="U201" s="6">
        <v>61</v>
      </c>
      <c r="V201" s="6">
        <v>227</v>
      </c>
      <c r="W201" s="6">
        <v>115</v>
      </c>
      <c r="X201" s="17">
        <v>21.244</v>
      </c>
      <c r="Y201" s="17">
        <v>19.285999999999998</v>
      </c>
      <c r="Z201" s="17">
        <v>1.8866666666666667</v>
      </c>
      <c r="AA201" s="17">
        <v>1.9333333333333333</v>
      </c>
      <c r="AB201" s="17">
        <v>93.696666666666673</v>
      </c>
      <c r="AC201" s="17">
        <v>90.83</v>
      </c>
      <c r="AD201" s="17">
        <v>83.67</v>
      </c>
      <c r="AE201" s="1">
        <v>4.7536441600000003</v>
      </c>
      <c r="AF201" s="1">
        <v>31.1</v>
      </c>
      <c r="AG201" s="1">
        <v>53.2</v>
      </c>
      <c r="AH201" s="1">
        <v>7.4</v>
      </c>
      <c r="AI201" s="1">
        <v>120</v>
      </c>
      <c r="AJ201" s="1">
        <v>76.296550324865052</v>
      </c>
      <c r="AK201" s="1" t="str">
        <f t="shared" si="3"/>
        <v>UIUC201924021</v>
      </c>
      <c r="AL201" s="1" t="s">
        <v>290</v>
      </c>
      <c r="AM201" s="1" t="s">
        <v>290</v>
      </c>
      <c r="AN201" s="1" t="s">
        <v>290</v>
      </c>
      <c r="AO201" s="1" t="s">
        <v>290</v>
      </c>
      <c r="AP201" s="1" t="s">
        <v>290</v>
      </c>
      <c r="AQ201" s="1" t="s">
        <v>290</v>
      </c>
      <c r="AR201" s="1" t="s">
        <v>290</v>
      </c>
      <c r="AS201" s="40">
        <v>8.1999999999999993</v>
      </c>
      <c r="AT201" s="40">
        <v>8.5</v>
      </c>
      <c r="AU201" s="40">
        <v>3.2</v>
      </c>
      <c r="AV201" s="40">
        <v>72.7</v>
      </c>
      <c r="AW201" s="40">
        <v>1.254</v>
      </c>
      <c r="AX201" s="40">
        <v>59.7</v>
      </c>
      <c r="AY201" s="40">
        <v>9.9499999999999993</v>
      </c>
      <c r="AZ201" s="70" t="s">
        <v>290</v>
      </c>
      <c r="BA201" s="70" t="s">
        <v>290</v>
      </c>
      <c r="BB201" s="70" t="s">
        <v>290</v>
      </c>
      <c r="BC201" s="70" t="s">
        <v>290</v>
      </c>
      <c r="BD201" s="70" t="s">
        <v>290</v>
      </c>
      <c r="BE201" s="70" t="s">
        <v>290</v>
      </c>
      <c r="BF201" s="70" t="s">
        <v>290</v>
      </c>
      <c r="BG201" s="70" t="s">
        <v>290</v>
      </c>
      <c r="BH201" s="70" t="s">
        <v>290</v>
      </c>
      <c r="BI201" s="70" t="s">
        <v>290</v>
      </c>
      <c r="BJ201" s="70" t="s">
        <v>290</v>
      </c>
      <c r="BK201" s="73" t="s">
        <v>290</v>
      </c>
      <c r="BL201" s="73" t="s">
        <v>290</v>
      </c>
      <c r="BM201" s="73" t="s">
        <v>290</v>
      </c>
      <c r="BN201" s="73" t="s">
        <v>290</v>
      </c>
      <c r="BO201" s="73" t="s">
        <v>290</v>
      </c>
      <c r="BP201" s="73" t="s">
        <v>290</v>
      </c>
      <c r="BQ201" s="17">
        <v>0.25068598488204963</v>
      </c>
      <c r="BR201" s="17">
        <v>21.810000000000002</v>
      </c>
      <c r="BS201" s="82">
        <v>7.6918081918081915E-2</v>
      </c>
      <c r="BT201" s="82">
        <v>1.004135864135864</v>
      </c>
      <c r="BU201" s="17">
        <v>13.054613935969867</v>
      </c>
      <c r="BV201" s="17">
        <v>12.070000000000002</v>
      </c>
      <c r="BW201" s="83">
        <v>502.41600000000017</v>
      </c>
      <c r="BX201" s="17">
        <v>7.6795039749999994</v>
      </c>
    </row>
    <row r="202" spans="1:76" ht="15.75" x14ac:dyDescent="0.25">
      <c r="A202" s="15" t="s">
        <v>295</v>
      </c>
      <c r="B202" s="15">
        <v>2019</v>
      </c>
      <c r="C202" s="15" t="s">
        <v>629</v>
      </c>
      <c r="D202" s="6">
        <v>5</v>
      </c>
      <c r="E202" s="4">
        <v>9</v>
      </c>
      <c r="F202" s="6" t="s">
        <v>100</v>
      </c>
      <c r="G202" s="6">
        <v>1</v>
      </c>
      <c r="H202" s="1">
        <v>3</v>
      </c>
      <c r="I202" s="7">
        <v>1</v>
      </c>
      <c r="J202" s="39" t="s">
        <v>14</v>
      </c>
      <c r="K202" s="6">
        <v>13106</v>
      </c>
      <c r="L202" s="6" t="s">
        <v>14</v>
      </c>
      <c r="M202" s="6" t="s">
        <v>411</v>
      </c>
      <c r="N202" s="6" t="s">
        <v>22</v>
      </c>
      <c r="O202" s="9">
        <v>43626</v>
      </c>
      <c r="P202" s="19">
        <v>43757</v>
      </c>
      <c r="Q202" s="6">
        <v>59</v>
      </c>
      <c r="R202" s="9">
        <v>43683</v>
      </c>
      <c r="S202" s="9">
        <v>43684</v>
      </c>
      <c r="T202" s="6">
        <v>57</v>
      </c>
      <c r="U202" s="6">
        <v>58</v>
      </c>
      <c r="V202" s="6">
        <v>267</v>
      </c>
      <c r="W202" s="6">
        <v>140</v>
      </c>
      <c r="X202" s="17">
        <v>24.44</v>
      </c>
      <c r="Y202" s="17">
        <v>23.020000000000003</v>
      </c>
      <c r="Z202" s="17">
        <v>1.8166666666666667</v>
      </c>
      <c r="AA202" s="17">
        <v>1.9066666666666665</v>
      </c>
      <c r="AB202" s="17">
        <v>105.50333333333333</v>
      </c>
      <c r="AC202" s="17">
        <v>112.5</v>
      </c>
      <c r="AD202" s="17">
        <v>104.33</v>
      </c>
      <c r="AE202" s="1">
        <v>7.3391185600000002</v>
      </c>
      <c r="AF202" s="1">
        <v>35.1</v>
      </c>
      <c r="AG202" s="1">
        <v>57.4</v>
      </c>
      <c r="AH202" s="1">
        <v>7.3</v>
      </c>
      <c r="AI202" s="1">
        <v>44</v>
      </c>
      <c r="AJ202" s="1">
        <v>110.95518751348195</v>
      </c>
      <c r="AK202" s="1" t="str">
        <f t="shared" si="3"/>
        <v>UIUC20195009</v>
      </c>
      <c r="AL202" s="1" t="s">
        <v>290</v>
      </c>
      <c r="AM202" s="1" t="s">
        <v>290</v>
      </c>
      <c r="AN202" s="1" t="s">
        <v>290</v>
      </c>
      <c r="AO202" s="1" t="s">
        <v>290</v>
      </c>
      <c r="AP202" s="1" t="s">
        <v>290</v>
      </c>
      <c r="AQ202" s="1" t="s">
        <v>290</v>
      </c>
      <c r="AR202" s="1" t="s">
        <v>290</v>
      </c>
      <c r="AS202" s="40">
        <v>8</v>
      </c>
      <c r="AT202" s="40">
        <v>10.1</v>
      </c>
      <c r="AU202" s="40">
        <v>3.8</v>
      </c>
      <c r="AV202" s="40">
        <v>70.7</v>
      </c>
      <c r="AW202" s="40">
        <v>1.2829999999999999</v>
      </c>
      <c r="AX202" s="40">
        <v>61.2</v>
      </c>
      <c r="AY202" s="40">
        <v>9.91</v>
      </c>
      <c r="AZ202" s="70" t="s">
        <v>462</v>
      </c>
      <c r="BA202" s="71" t="s">
        <v>463</v>
      </c>
      <c r="BB202" s="72">
        <v>3.87</v>
      </c>
      <c r="BC202" s="73">
        <v>89</v>
      </c>
      <c r="BD202" s="72">
        <v>8</v>
      </c>
      <c r="BE202" s="73">
        <v>48</v>
      </c>
      <c r="BF202" s="73">
        <v>3642</v>
      </c>
      <c r="BG202" s="73">
        <v>740</v>
      </c>
      <c r="BH202" s="73">
        <v>228</v>
      </c>
      <c r="BI202" s="73">
        <v>23</v>
      </c>
      <c r="BJ202" s="73">
        <v>36</v>
      </c>
      <c r="BK202" s="73" t="s">
        <v>290</v>
      </c>
      <c r="BL202" s="73" t="s">
        <v>290</v>
      </c>
      <c r="BM202" s="73" t="s">
        <v>290</v>
      </c>
      <c r="BN202" s="73" t="s">
        <v>290</v>
      </c>
      <c r="BO202" s="73" t="s">
        <v>290</v>
      </c>
      <c r="BP202" s="73" t="s">
        <v>290</v>
      </c>
      <c r="BQ202" s="17">
        <v>0.24532275680041865</v>
      </c>
      <c r="BR202" s="17">
        <v>15.809999999999999</v>
      </c>
      <c r="BS202" s="82">
        <v>0.10109090909090909</v>
      </c>
      <c r="BT202" s="82">
        <v>1.6001818181818179</v>
      </c>
      <c r="BU202" s="17">
        <v>15.829136690647479</v>
      </c>
      <c r="BV202" s="17">
        <v>20.495000000000001</v>
      </c>
      <c r="BW202" s="83">
        <v>581.04000000000008</v>
      </c>
      <c r="BX202" s="17">
        <v>7.9480181000000005</v>
      </c>
    </row>
    <row r="203" spans="1:76" ht="15.75" x14ac:dyDescent="0.25">
      <c r="A203" s="15" t="s">
        <v>295</v>
      </c>
      <c r="B203" s="15">
        <v>2019</v>
      </c>
      <c r="C203" s="15" t="s">
        <v>629</v>
      </c>
      <c r="D203" s="6">
        <v>9</v>
      </c>
      <c r="E203" s="4">
        <v>41</v>
      </c>
      <c r="F203" s="6" t="s">
        <v>154</v>
      </c>
      <c r="G203" s="6">
        <v>2</v>
      </c>
      <c r="H203" s="1">
        <v>3</v>
      </c>
      <c r="I203" s="3">
        <v>1</v>
      </c>
      <c r="J203" s="39" t="s">
        <v>14</v>
      </c>
      <c r="K203" s="6">
        <v>23106</v>
      </c>
      <c r="L203" s="6" t="s">
        <v>14</v>
      </c>
      <c r="M203" s="6" t="s">
        <v>411</v>
      </c>
      <c r="N203" s="6" t="s">
        <v>22</v>
      </c>
      <c r="O203" s="9">
        <v>43626</v>
      </c>
      <c r="P203" s="19">
        <v>43757</v>
      </c>
      <c r="Q203" s="6">
        <v>51</v>
      </c>
      <c r="R203" s="9">
        <v>43685</v>
      </c>
      <c r="S203" s="9">
        <v>43686</v>
      </c>
      <c r="T203" s="6">
        <v>59</v>
      </c>
      <c r="U203" s="6">
        <v>60</v>
      </c>
      <c r="V203" s="6">
        <v>268</v>
      </c>
      <c r="W203" s="6">
        <v>143</v>
      </c>
      <c r="X203" s="17">
        <v>25.08</v>
      </c>
      <c r="Y203" s="17">
        <v>22.98</v>
      </c>
      <c r="Z203" s="17">
        <v>1.8133333333333335</v>
      </c>
      <c r="AA203" s="17">
        <v>1.9033333333333333</v>
      </c>
      <c r="AB203" s="17">
        <v>108.30333333333333</v>
      </c>
      <c r="AC203" s="17">
        <v>129.16999999999999</v>
      </c>
      <c r="AD203" s="17">
        <v>119</v>
      </c>
      <c r="AE203" s="1">
        <v>10.41447232</v>
      </c>
      <c r="AF203" s="1">
        <v>36.9</v>
      </c>
      <c r="AG203" s="1">
        <v>54.5</v>
      </c>
      <c r="AH203" s="1">
        <v>7.9</v>
      </c>
      <c r="AI203" s="1">
        <v>232</v>
      </c>
      <c r="AJ203" s="1">
        <v>153.082533311715</v>
      </c>
      <c r="AK203" s="1" t="str">
        <f t="shared" si="3"/>
        <v>UIUC20199041</v>
      </c>
      <c r="AL203" s="1" t="s">
        <v>290</v>
      </c>
      <c r="AM203" s="1" t="s">
        <v>290</v>
      </c>
      <c r="AN203" s="1" t="s">
        <v>290</v>
      </c>
      <c r="AO203" s="1" t="s">
        <v>290</v>
      </c>
      <c r="AP203" s="1" t="s">
        <v>290</v>
      </c>
      <c r="AQ203" s="1" t="s">
        <v>290</v>
      </c>
      <c r="AR203" s="1" t="s">
        <v>290</v>
      </c>
      <c r="AS203" s="40">
        <v>7.9</v>
      </c>
      <c r="AT203" s="40">
        <v>8.1999999999999993</v>
      </c>
      <c r="AU203" s="40">
        <v>3.6</v>
      </c>
      <c r="AV203" s="40">
        <v>72.5</v>
      </c>
      <c r="AW203" s="40">
        <v>1.2729999999999999</v>
      </c>
      <c r="AX203" s="40">
        <v>59.5</v>
      </c>
      <c r="AY203" s="40">
        <v>10.029999999999999</v>
      </c>
      <c r="AZ203" s="70" t="s">
        <v>290</v>
      </c>
      <c r="BA203" s="70" t="s">
        <v>290</v>
      </c>
      <c r="BB203" s="70" t="s">
        <v>290</v>
      </c>
      <c r="BC203" s="70" t="s">
        <v>290</v>
      </c>
      <c r="BD203" s="70" t="s">
        <v>290</v>
      </c>
      <c r="BE203" s="70" t="s">
        <v>290</v>
      </c>
      <c r="BF203" s="70" t="s">
        <v>290</v>
      </c>
      <c r="BG203" s="70" t="s">
        <v>290</v>
      </c>
      <c r="BH203" s="70" t="s">
        <v>290</v>
      </c>
      <c r="BI203" s="70" t="s">
        <v>290</v>
      </c>
      <c r="BJ203" s="70" t="s">
        <v>290</v>
      </c>
      <c r="BK203" s="73" t="s">
        <v>290</v>
      </c>
      <c r="BL203" s="73" t="s">
        <v>290</v>
      </c>
      <c r="BM203" s="73" t="s">
        <v>290</v>
      </c>
      <c r="BN203" s="73" t="s">
        <v>290</v>
      </c>
      <c r="BO203" s="73" t="s">
        <v>290</v>
      </c>
      <c r="BP203" s="73" t="s">
        <v>290</v>
      </c>
      <c r="BQ203" s="17">
        <v>0.22520737327188936</v>
      </c>
      <c r="BR203" s="17">
        <v>22.63</v>
      </c>
      <c r="BS203" s="82">
        <v>7.4333000997008986E-2</v>
      </c>
      <c r="BT203" s="82">
        <v>1.1928055832502493</v>
      </c>
      <c r="BU203" s="17">
        <v>16.046783625730992</v>
      </c>
      <c r="BV203" s="17">
        <v>33.395000000000003</v>
      </c>
      <c r="BW203" s="83">
        <v>538.45200000000023</v>
      </c>
      <c r="BX203" s="17">
        <v>14.446059924999997</v>
      </c>
    </row>
    <row r="204" spans="1:76" ht="15.75" x14ac:dyDescent="0.25">
      <c r="A204" s="15" t="s">
        <v>295</v>
      </c>
      <c r="B204" s="15">
        <v>2019</v>
      </c>
      <c r="C204" s="15" t="s">
        <v>629</v>
      </c>
      <c r="D204" s="6">
        <v>13</v>
      </c>
      <c r="E204" s="4">
        <v>33</v>
      </c>
      <c r="F204" s="6" t="s">
        <v>208</v>
      </c>
      <c r="G204" s="6">
        <v>3</v>
      </c>
      <c r="H204" s="1">
        <v>3</v>
      </c>
      <c r="I204" s="5">
        <v>1</v>
      </c>
      <c r="J204" s="39" t="s">
        <v>14</v>
      </c>
      <c r="K204" s="6">
        <v>33106</v>
      </c>
      <c r="L204" s="6" t="s">
        <v>14</v>
      </c>
      <c r="M204" s="6" t="s">
        <v>411</v>
      </c>
      <c r="N204" s="6" t="s">
        <v>22</v>
      </c>
      <c r="O204" s="9">
        <v>43626</v>
      </c>
      <c r="P204" s="19">
        <v>43757</v>
      </c>
      <c r="Q204" s="6">
        <v>60</v>
      </c>
      <c r="R204" s="9">
        <v>43686</v>
      </c>
      <c r="S204" s="9">
        <v>43687</v>
      </c>
      <c r="T204" s="6">
        <v>60</v>
      </c>
      <c r="U204" s="6">
        <v>61</v>
      </c>
      <c r="V204" s="6">
        <v>257</v>
      </c>
      <c r="W204" s="6">
        <v>128</v>
      </c>
      <c r="X204" s="17">
        <v>23.826000000000001</v>
      </c>
      <c r="Y204" s="17">
        <v>21.675999999999998</v>
      </c>
      <c r="Z204" s="17">
        <v>1.84</v>
      </c>
      <c r="AA204" s="17">
        <v>1.9333333333333333</v>
      </c>
      <c r="AB204" s="17">
        <v>110.12333333333333</v>
      </c>
      <c r="AC204" s="17">
        <v>119.5</v>
      </c>
      <c r="AD204" s="17">
        <v>104</v>
      </c>
      <c r="AE204" s="1">
        <v>10.428080079999999</v>
      </c>
      <c r="AF204" s="1">
        <v>29</v>
      </c>
      <c r="AG204" s="1">
        <v>59.4</v>
      </c>
      <c r="AH204" s="1">
        <v>7.8</v>
      </c>
      <c r="AI204" s="1">
        <v>180</v>
      </c>
      <c r="AJ204" s="1">
        <v>172.47323830556226</v>
      </c>
      <c r="AK204" s="1" t="str">
        <f t="shared" si="3"/>
        <v>UIUC201913033</v>
      </c>
      <c r="AL204" s="1" t="s">
        <v>290</v>
      </c>
      <c r="AM204" s="1" t="s">
        <v>290</v>
      </c>
      <c r="AN204" s="1" t="s">
        <v>290</v>
      </c>
      <c r="AO204" s="1" t="s">
        <v>290</v>
      </c>
      <c r="AP204" s="1" t="s">
        <v>290</v>
      </c>
      <c r="AQ204" s="1" t="s">
        <v>290</v>
      </c>
      <c r="AR204" s="1" t="s">
        <v>290</v>
      </c>
      <c r="AS204" s="40">
        <v>7.7</v>
      </c>
      <c r="AT204" s="40">
        <v>10.5</v>
      </c>
      <c r="AU204" s="40">
        <v>4.5</v>
      </c>
      <c r="AV204" s="40">
        <v>68.900000000000006</v>
      </c>
      <c r="AW204" s="40">
        <v>1.1659999999999999</v>
      </c>
      <c r="AX204" s="40">
        <v>55.3</v>
      </c>
      <c r="AY204" s="40">
        <v>9.5</v>
      </c>
      <c r="AZ204" s="70" t="s">
        <v>503</v>
      </c>
      <c r="BA204" s="71" t="s">
        <v>463</v>
      </c>
      <c r="BB204" s="72">
        <v>3.28</v>
      </c>
      <c r="BC204" s="73">
        <v>83</v>
      </c>
      <c r="BD204" s="72">
        <v>7</v>
      </c>
      <c r="BE204" s="73">
        <v>25</v>
      </c>
      <c r="BF204" s="73">
        <v>2876</v>
      </c>
      <c r="BG204" s="73">
        <v>642</v>
      </c>
      <c r="BH204" s="73">
        <v>143</v>
      </c>
      <c r="BI204" s="73">
        <v>21</v>
      </c>
      <c r="BJ204" s="73">
        <v>17</v>
      </c>
      <c r="BK204" s="73" t="s">
        <v>290</v>
      </c>
      <c r="BL204" s="73" t="s">
        <v>290</v>
      </c>
      <c r="BM204" s="73" t="s">
        <v>290</v>
      </c>
      <c r="BN204" s="73" t="s">
        <v>290</v>
      </c>
      <c r="BO204" s="73" t="s">
        <v>290</v>
      </c>
      <c r="BP204" s="73" t="s">
        <v>290</v>
      </c>
      <c r="BQ204" s="17">
        <v>0.25370825655052209</v>
      </c>
      <c r="BR204" s="17">
        <v>32.159999999999997</v>
      </c>
      <c r="BS204" s="82">
        <v>0.10870517928286857</v>
      </c>
      <c r="BT204" s="82">
        <v>1.3997569721115541</v>
      </c>
      <c r="BU204" s="17">
        <v>12.876635514018689</v>
      </c>
      <c r="BV204" s="17">
        <v>44.35</v>
      </c>
      <c r="BW204" s="83">
        <v>466.38000000000017</v>
      </c>
      <c r="BX204" s="17">
        <v>9.0757774249999983</v>
      </c>
    </row>
    <row r="205" spans="1:76" ht="15.75" x14ac:dyDescent="0.25">
      <c r="A205" s="15" t="s">
        <v>295</v>
      </c>
      <c r="B205" s="15">
        <v>2019</v>
      </c>
      <c r="C205" s="15" t="s">
        <v>629</v>
      </c>
      <c r="D205" s="6">
        <v>19</v>
      </c>
      <c r="E205" s="4">
        <v>21</v>
      </c>
      <c r="F205" s="6" t="s">
        <v>262</v>
      </c>
      <c r="G205" s="6">
        <v>4</v>
      </c>
      <c r="H205" s="1">
        <v>3</v>
      </c>
      <c r="I205" s="5">
        <v>1</v>
      </c>
      <c r="J205" s="39" t="s">
        <v>14</v>
      </c>
      <c r="K205" s="6">
        <v>43106</v>
      </c>
      <c r="L205" s="6" t="s">
        <v>14</v>
      </c>
      <c r="M205" s="6" t="s">
        <v>411</v>
      </c>
      <c r="N205" s="6" t="s">
        <v>22</v>
      </c>
      <c r="O205" s="9">
        <v>43626</v>
      </c>
      <c r="P205" s="19">
        <v>43757</v>
      </c>
      <c r="Q205" s="6">
        <v>64</v>
      </c>
      <c r="R205" s="9">
        <v>43686</v>
      </c>
      <c r="S205" s="9">
        <v>43687</v>
      </c>
      <c r="T205" s="6">
        <v>60</v>
      </c>
      <c r="U205" s="6">
        <v>61</v>
      </c>
      <c r="V205" s="6">
        <v>234</v>
      </c>
      <c r="W205" s="6">
        <v>99</v>
      </c>
      <c r="X205" s="17">
        <v>23.512</v>
      </c>
      <c r="Y205" s="17">
        <v>21.701999999999998</v>
      </c>
      <c r="Z205" s="17">
        <v>1.9066666666666667</v>
      </c>
      <c r="AA205" s="17">
        <v>1.9433333333333334</v>
      </c>
      <c r="AB205" s="17">
        <v>90.26</v>
      </c>
      <c r="AC205" s="17">
        <v>81.5</v>
      </c>
      <c r="AD205" s="17">
        <v>77.33</v>
      </c>
      <c r="AE205" s="1">
        <v>9.8610900799999985</v>
      </c>
      <c r="AF205" s="1">
        <v>36.299999999999997</v>
      </c>
      <c r="AG205" s="1">
        <v>55.8</v>
      </c>
      <c r="AH205" s="1">
        <v>7.6</v>
      </c>
      <c r="AI205" s="1">
        <v>115</v>
      </c>
      <c r="AJ205" s="1">
        <v>146.32662969729537</v>
      </c>
      <c r="AK205" s="1" t="str">
        <f t="shared" si="3"/>
        <v>UIUC201919021</v>
      </c>
      <c r="AL205" s="1" t="s">
        <v>290</v>
      </c>
      <c r="AM205" s="1" t="s">
        <v>290</v>
      </c>
      <c r="AN205" s="1" t="s">
        <v>290</v>
      </c>
      <c r="AO205" s="1" t="s">
        <v>290</v>
      </c>
      <c r="AP205" s="1" t="s">
        <v>290</v>
      </c>
      <c r="AQ205" s="1" t="s">
        <v>290</v>
      </c>
      <c r="AR205" s="1" t="s">
        <v>290</v>
      </c>
      <c r="AS205" s="40">
        <v>8.1</v>
      </c>
      <c r="AT205" s="40">
        <v>9</v>
      </c>
      <c r="AU205" s="40">
        <v>4.5</v>
      </c>
      <c r="AV205" s="40">
        <v>70.3</v>
      </c>
      <c r="AW205" s="40">
        <v>1.1519999999999999</v>
      </c>
      <c r="AX205" s="40">
        <v>53.6</v>
      </c>
      <c r="AY205" s="40">
        <v>9.65</v>
      </c>
      <c r="AZ205" s="70" t="s">
        <v>528</v>
      </c>
      <c r="BA205" s="71" t="s">
        <v>445</v>
      </c>
      <c r="BB205" s="72">
        <v>3.57</v>
      </c>
      <c r="BC205" s="73">
        <v>86</v>
      </c>
      <c r="BD205" s="72">
        <v>5</v>
      </c>
      <c r="BE205" s="73">
        <v>19</v>
      </c>
      <c r="BF205" s="73">
        <v>3332</v>
      </c>
      <c r="BG205" s="73">
        <v>798</v>
      </c>
      <c r="BH205" s="73">
        <v>124</v>
      </c>
      <c r="BI205" s="73">
        <v>18</v>
      </c>
      <c r="BJ205" s="73">
        <v>13</v>
      </c>
      <c r="BK205" s="73" t="s">
        <v>290</v>
      </c>
      <c r="BL205" s="73" t="s">
        <v>290</v>
      </c>
      <c r="BM205" s="73" t="s">
        <v>290</v>
      </c>
      <c r="BN205" s="73" t="s">
        <v>290</v>
      </c>
      <c r="BO205" s="73" t="s">
        <v>290</v>
      </c>
      <c r="BP205" s="73" t="s">
        <v>290</v>
      </c>
      <c r="BQ205" s="17">
        <v>0.23357840780275158</v>
      </c>
      <c r="BR205" s="17">
        <v>24.36</v>
      </c>
      <c r="BS205" s="82">
        <v>0.12349253731343282</v>
      </c>
      <c r="BT205" s="82">
        <v>1.9469402985074624</v>
      </c>
      <c r="BU205" s="17">
        <v>15.765651438240271</v>
      </c>
      <c r="BV205" s="17">
        <v>27.444999999999997</v>
      </c>
      <c r="BW205" s="83">
        <v>574.48800000000028</v>
      </c>
      <c r="BX205" s="17">
        <v>18.742285924999994</v>
      </c>
    </row>
    <row r="206" spans="1:76" ht="15.75" x14ac:dyDescent="0.25">
      <c r="A206" s="15" t="s">
        <v>295</v>
      </c>
      <c r="B206" s="15">
        <v>2019</v>
      </c>
      <c r="C206" s="15" t="s">
        <v>629</v>
      </c>
      <c r="D206" s="6">
        <v>3</v>
      </c>
      <c r="E206" s="4">
        <v>33</v>
      </c>
      <c r="F206" s="6" t="s">
        <v>73</v>
      </c>
      <c r="G206" s="6">
        <v>1</v>
      </c>
      <c r="H206" s="1">
        <v>1</v>
      </c>
      <c r="I206" s="7">
        <v>2</v>
      </c>
      <c r="J206" s="39" t="s">
        <v>14</v>
      </c>
      <c r="K206" s="6">
        <v>11206</v>
      </c>
      <c r="L206" s="6" t="s">
        <v>14</v>
      </c>
      <c r="M206" s="6" t="s">
        <v>411</v>
      </c>
      <c r="N206" s="6" t="s">
        <v>22</v>
      </c>
      <c r="O206" s="9">
        <v>43626</v>
      </c>
      <c r="P206" s="19">
        <v>43757</v>
      </c>
      <c r="Q206" s="6">
        <v>64</v>
      </c>
      <c r="R206" s="9">
        <v>43685</v>
      </c>
      <c r="S206" s="9">
        <v>43686</v>
      </c>
      <c r="T206" s="6">
        <v>59</v>
      </c>
      <c r="U206" s="6">
        <v>60</v>
      </c>
      <c r="V206" s="6">
        <v>290</v>
      </c>
      <c r="W206" s="6">
        <v>148</v>
      </c>
      <c r="X206" s="17">
        <v>23.8</v>
      </c>
      <c r="Y206" s="17">
        <v>21.92</v>
      </c>
      <c r="Z206" s="17">
        <v>1.8699999999999999</v>
      </c>
      <c r="AA206" s="17">
        <v>1.9266666666666665</v>
      </c>
      <c r="AB206" s="17">
        <v>96.786666666666662</v>
      </c>
      <c r="AC206" s="17">
        <v>114</v>
      </c>
      <c r="AD206" s="17">
        <v>107</v>
      </c>
      <c r="AE206" s="1">
        <v>6.5226529600000003</v>
      </c>
      <c r="AF206" s="1">
        <v>30.2</v>
      </c>
      <c r="AG206" s="1">
        <v>56.6</v>
      </c>
      <c r="AH206" s="1">
        <v>7.7</v>
      </c>
      <c r="AI206" s="1">
        <v>190</v>
      </c>
      <c r="AJ206" s="1">
        <v>106.05684568612941</v>
      </c>
      <c r="AK206" s="1" t="str">
        <f t="shared" si="3"/>
        <v>UIUC20193033</v>
      </c>
      <c r="AL206" s="1" t="s">
        <v>290</v>
      </c>
      <c r="AM206" s="1" t="s">
        <v>290</v>
      </c>
      <c r="AN206" s="1" t="s">
        <v>290</v>
      </c>
      <c r="AO206" s="1" t="s">
        <v>290</v>
      </c>
      <c r="AP206" s="1" t="s">
        <v>290</v>
      </c>
      <c r="AQ206" s="1" t="s">
        <v>290</v>
      </c>
      <c r="AR206" s="1" t="s">
        <v>290</v>
      </c>
      <c r="AS206" s="40">
        <v>8.3000000000000007</v>
      </c>
      <c r="AT206" s="40">
        <v>7.4</v>
      </c>
      <c r="AU206" s="40">
        <v>3.5</v>
      </c>
      <c r="AV206" s="40">
        <v>73.099999999999994</v>
      </c>
      <c r="AW206" s="40">
        <v>1.2410000000000001</v>
      </c>
      <c r="AX206" s="40" t="s">
        <v>290</v>
      </c>
      <c r="AY206" s="40">
        <v>9.9700000000000006</v>
      </c>
      <c r="AZ206" s="70" t="s">
        <v>290</v>
      </c>
      <c r="BA206" s="70" t="s">
        <v>290</v>
      </c>
      <c r="BB206" s="70" t="s">
        <v>290</v>
      </c>
      <c r="BC206" s="70" t="s">
        <v>290</v>
      </c>
      <c r="BD206" s="70" t="s">
        <v>290</v>
      </c>
      <c r="BE206" s="70" t="s">
        <v>290</v>
      </c>
      <c r="BF206" s="70" t="s">
        <v>290</v>
      </c>
      <c r="BG206" s="70" t="s">
        <v>290</v>
      </c>
      <c r="BH206" s="70" t="s">
        <v>290</v>
      </c>
      <c r="BI206" s="70" t="s">
        <v>290</v>
      </c>
      <c r="BJ206" s="70" t="s">
        <v>290</v>
      </c>
      <c r="BK206" s="73" t="s">
        <v>290</v>
      </c>
      <c r="BL206" s="73" t="s">
        <v>290</v>
      </c>
      <c r="BM206" s="73" t="s">
        <v>290</v>
      </c>
      <c r="BN206" s="73" t="s">
        <v>290</v>
      </c>
      <c r="BO206" s="73" t="s">
        <v>290</v>
      </c>
      <c r="BP206" s="73" t="s">
        <v>290</v>
      </c>
      <c r="BQ206" s="70" t="s">
        <v>290</v>
      </c>
      <c r="BR206" s="70" t="s">
        <v>290</v>
      </c>
      <c r="BS206" s="70" t="s">
        <v>290</v>
      </c>
      <c r="BT206" s="70" t="s">
        <v>290</v>
      </c>
      <c r="BU206" s="70" t="s">
        <v>290</v>
      </c>
      <c r="BV206" s="70" t="s">
        <v>290</v>
      </c>
      <c r="BW206" s="70" t="s">
        <v>290</v>
      </c>
      <c r="BX206" s="70" t="s">
        <v>290</v>
      </c>
    </row>
    <row r="207" spans="1:76" ht="15.75" x14ac:dyDescent="0.25">
      <c r="A207" s="15" t="s">
        <v>295</v>
      </c>
      <c r="B207" s="15">
        <v>2019</v>
      </c>
      <c r="C207" s="15" t="s">
        <v>629</v>
      </c>
      <c r="D207" s="6">
        <v>11</v>
      </c>
      <c r="E207" s="4">
        <v>5</v>
      </c>
      <c r="F207" s="6" t="s">
        <v>127</v>
      </c>
      <c r="G207" s="6">
        <v>2</v>
      </c>
      <c r="H207" s="1">
        <v>1</v>
      </c>
      <c r="I207" s="3">
        <v>2</v>
      </c>
      <c r="J207" s="39" t="s">
        <v>14</v>
      </c>
      <c r="K207" s="6">
        <v>21206</v>
      </c>
      <c r="L207" s="6" t="s">
        <v>14</v>
      </c>
      <c r="M207" s="6" t="s">
        <v>411</v>
      </c>
      <c r="N207" s="6" t="s">
        <v>22</v>
      </c>
      <c r="O207" s="9">
        <v>43626</v>
      </c>
      <c r="P207" s="19">
        <v>43757</v>
      </c>
      <c r="Q207" s="6">
        <v>60</v>
      </c>
      <c r="R207" s="9">
        <v>43684</v>
      </c>
      <c r="S207" s="9">
        <v>43686</v>
      </c>
      <c r="T207" s="6">
        <v>58</v>
      </c>
      <c r="U207" s="6">
        <v>60</v>
      </c>
      <c r="V207" s="6">
        <v>258</v>
      </c>
      <c r="W207" s="6">
        <v>131</v>
      </c>
      <c r="X207" s="17">
        <v>24</v>
      </c>
      <c r="Y207" s="17">
        <v>22.18</v>
      </c>
      <c r="Z207" s="17">
        <v>1.91</v>
      </c>
      <c r="AA207" s="17">
        <v>1.95</v>
      </c>
      <c r="AB207" s="17">
        <v>103.73</v>
      </c>
      <c r="AC207" s="17">
        <v>108.83</v>
      </c>
      <c r="AD207" s="17">
        <v>101.67</v>
      </c>
      <c r="AE207" s="1">
        <v>5.9465911199999999</v>
      </c>
      <c r="AF207" s="1">
        <v>27.9</v>
      </c>
      <c r="AG207" s="1">
        <v>58.5</v>
      </c>
      <c r="AH207" s="1">
        <v>8.1</v>
      </c>
      <c r="AI207" s="1">
        <v>11</v>
      </c>
      <c r="AJ207" s="1">
        <v>99.876279041594884</v>
      </c>
      <c r="AK207" s="1" t="str">
        <f t="shared" si="3"/>
        <v>UIUC201911005</v>
      </c>
      <c r="AL207" s="1" t="s">
        <v>290</v>
      </c>
      <c r="AM207" s="1" t="s">
        <v>290</v>
      </c>
      <c r="AN207" s="1" t="s">
        <v>290</v>
      </c>
      <c r="AO207" s="1" t="s">
        <v>290</v>
      </c>
      <c r="AP207" s="1" t="s">
        <v>290</v>
      </c>
      <c r="AQ207" s="1" t="s">
        <v>290</v>
      </c>
      <c r="AR207" s="1" t="s">
        <v>290</v>
      </c>
      <c r="AS207" s="40">
        <v>8.1999999999999993</v>
      </c>
      <c r="AT207" s="40">
        <v>9</v>
      </c>
      <c r="AU207" s="40">
        <v>4.5</v>
      </c>
      <c r="AV207" s="40">
        <v>70.099999999999994</v>
      </c>
      <c r="AW207" s="40">
        <v>1.143</v>
      </c>
      <c r="AX207" s="40" t="s">
        <v>290</v>
      </c>
      <c r="AY207" s="40">
        <v>9.57</v>
      </c>
      <c r="AZ207" s="70" t="s">
        <v>290</v>
      </c>
      <c r="BA207" s="70" t="s">
        <v>290</v>
      </c>
      <c r="BB207" s="70" t="s">
        <v>290</v>
      </c>
      <c r="BC207" s="70" t="s">
        <v>290</v>
      </c>
      <c r="BD207" s="70" t="s">
        <v>290</v>
      </c>
      <c r="BE207" s="70" t="s">
        <v>290</v>
      </c>
      <c r="BF207" s="70" t="s">
        <v>290</v>
      </c>
      <c r="BG207" s="70" t="s">
        <v>290</v>
      </c>
      <c r="BH207" s="70" t="s">
        <v>290</v>
      </c>
      <c r="BI207" s="70" t="s">
        <v>290</v>
      </c>
      <c r="BJ207" s="70" t="s">
        <v>290</v>
      </c>
      <c r="BK207" s="73" t="s">
        <v>290</v>
      </c>
      <c r="BL207" s="73" t="s">
        <v>290</v>
      </c>
      <c r="BM207" s="73" t="s">
        <v>290</v>
      </c>
      <c r="BN207" s="73" t="s">
        <v>290</v>
      </c>
      <c r="BO207" s="73" t="s">
        <v>290</v>
      </c>
      <c r="BP207" s="73" t="s">
        <v>290</v>
      </c>
      <c r="BQ207" s="70" t="s">
        <v>290</v>
      </c>
      <c r="BR207" s="70" t="s">
        <v>290</v>
      </c>
      <c r="BS207" s="70" t="s">
        <v>290</v>
      </c>
      <c r="BT207" s="70" t="s">
        <v>290</v>
      </c>
      <c r="BU207" s="70" t="s">
        <v>290</v>
      </c>
      <c r="BV207" s="70" t="s">
        <v>290</v>
      </c>
      <c r="BW207" s="70" t="s">
        <v>290</v>
      </c>
      <c r="BX207" s="70" t="s">
        <v>290</v>
      </c>
    </row>
    <row r="208" spans="1:76" ht="15.75" x14ac:dyDescent="0.25">
      <c r="A208" s="15" t="s">
        <v>295</v>
      </c>
      <c r="B208" s="15">
        <v>2019</v>
      </c>
      <c r="C208" s="15" t="s">
        <v>629</v>
      </c>
      <c r="D208" s="6">
        <v>16</v>
      </c>
      <c r="E208" s="4">
        <v>5</v>
      </c>
      <c r="F208" s="6" t="s">
        <v>181</v>
      </c>
      <c r="G208" s="6">
        <v>3</v>
      </c>
      <c r="H208" s="1">
        <v>1</v>
      </c>
      <c r="I208" s="5">
        <v>2</v>
      </c>
      <c r="J208" s="39" t="s">
        <v>14</v>
      </c>
      <c r="K208" s="6">
        <v>31206</v>
      </c>
      <c r="L208" s="6" t="s">
        <v>14</v>
      </c>
      <c r="M208" s="6" t="s">
        <v>411</v>
      </c>
      <c r="N208" s="6" t="s">
        <v>22</v>
      </c>
      <c r="O208" s="9">
        <v>43626</v>
      </c>
      <c r="P208" s="19">
        <v>43757</v>
      </c>
      <c r="Q208" s="6">
        <v>61</v>
      </c>
      <c r="R208" s="9">
        <v>43685</v>
      </c>
      <c r="S208" s="9">
        <v>43686</v>
      </c>
      <c r="T208" s="6">
        <v>59</v>
      </c>
      <c r="U208" s="6">
        <v>60</v>
      </c>
      <c r="V208" s="6">
        <v>263</v>
      </c>
      <c r="W208" s="6">
        <v>133</v>
      </c>
      <c r="X208" s="17">
        <v>21.768000000000001</v>
      </c>
      <c r="Y208" s="17">
        <v>20.006</v>
      </c>
      <c r="Z208" s="17">
        <v>1.82</v>
      </c>
      <c r="AA208" s="17">
        <v>1.9</v>
      </c>
      <c r="AB208" s="17">
        <v>98.88333333333334</v>
      </c>
      <c r="AC208" s="17">
        <v>123.33</v>
      </c>
      <c r="AD208" s="17">
        <v>95.33</v>
      </c>
      <c r="AE208" s="1">
        <v>6.9943886399999995</v>
      </c>
      <c r="AF208" s="1">
        <v>28.5</v>
      </c>
      <c r="AG208" s="1">
        <v>58.4</v>
      </c>
      <c r="AH208" s="1">
        <v>7.4</v>
      </c>
      <c r="AI208" s="1">
        <v>16</v>
      </c>
      <c r="AJ208" s="1">
        <v>116.49701917492085</v>
      </c>
      <c r="AK208" s="1" t="str">
        <f t="shared" si="3"/>
        <v>UIUC201916005</v>
      </c>
      <c r="AL208" s="1" t="s">
        <v>290</v>
      </c>
      <c r="AM208" s="1" t="s">
        <v>290</v>
      </c>
      <c r="AN208" s="1" t="s">
        <v>290</v>
      </c>
      <c r="AO208" s="1" t="s">
        <v>290</v>
      </c>
      <c r="AP208" s="1" t="s">
        <v>290</v>
      </c>
      <c r="AQ208" s="1" t="s">
        <v>290</v>
      </c>
      <c r="AR208" s="1" t="s">
        <v>290</v>
      </c>
      <c r="AS208" s="40">
        <v>8</v>
      </c>
      <c r="AT208" s="40">
        <v>8.4</v>
      </c>
      <c r="AU208" s="40">
        <v>3.5</v>
      </c>
      <c r="AV208" s="40">
        <v>72.5</v>
      </c>
      <c r="AW208" s="40">
        <v>1.27</v>
      </c>
      <c r="AX208" s="40">
        <v>60.5</v>
      </c>
      <c r="AY208" s="40">
        <v>9.98</v>
      </c>
      <c r="AZ208" s="70" t="s">
        <v>290</v>
      </c>
      <c r="BA208" s="70" t="s">
        <v>290</v>
      </c>
      <c r="BB208" s="70" t="s">
        <v>290</v>
      </c>
      <c r="BC208" s="70" t="s">
        <v>290</v>
      </c>
      <c r="BD208" s="70" t="s">
        <v>290</v>
      </c>
      <c r="BE208" s="70" t="s">
        <v>290</v>
      </c>
      <c r="BF208" s="70" t="s">
        <v>290</v>
      </c>
      <c r="BG208" s="70" t="s">
        <v>290</v>
      </c>
      <c r="BH208" s="70" t="s">
        <v>290</v>
      </c>
      <c r="BI208" s="70" t="s">
        <v>290</v>
      </c>
      <c r="BJ208" s="70" t="s">
        <v>290</v>
      </c>
      <c r="BK208" s="73" t="s">
        <v>290</v>
      </c>
      <c r="BL208" s="73" t="s">
        <v>290</v>
      </c>
      <c r="BM208" s="73" t="s">
        <v>290</v>
      </c>
      <c r="BN208" s="73" t="s">
        <v>290</v>
      </c>
      <c r="BO208" s="73" t="s">
        <v>290</v>
      </c>
      <c r="BP208" s="73" t="s">
        <v>290</v>
      </c>
      <c r="BQ208" s="70" t="s">
        <v>290</v>
      </c>
      <c r="BR208" s="70" t="s">
        <v>290</v>
      </c>
      <c r="BS208" s="70" t="s">
        <v>290</v>
      </c>
      <c r="BT208" s="70" t="s">
        <v>290</v>
      </c>
      <c r="BU208" s="70" t="s">
        <v>290</v>
      </c>
      <c r="BV208" s="70" t="s">
        <v>290</v>
      </c>
      <c r="BW208" s="70" t="s">
        <v>290</v>
      </c>
      <c r="BX208" s="70" t="s">
        <v>290</v>
      </c>
    </row>
    <row r="209" spans="1:76" ht="15.75" x14ac:dyDescent="0.25">
      <c r="A209" s="15" t="s">
        <v>295</v>
      </c>
      <c r="B209" s="21">
        <v>2019</v>
      </c>
      <c r="C209" s="15" t="s">
        <v>629</v>
      </c>
      <c r="D209" s="7">
        <v>21</v>
      </c>
      <c r="E209" s="23">
        <v>9</v>
      </c>
      <c r="F209" s="7" t="s">
        <v>235</v>
      </c>
      <c r="G209" s="7">
        <v>4</v>
      </c>
      <c r="H209" s="20">
        <v>1</v>
      </c>
      <c r="I209" s="7">
        <v>2</v>
      </c>
      <c r="J209" s="39" t="s">
        <v>14</v>
      </c>
      <c r="K209" s="7">
        <v>41206</v>
      </c>
      <c r="L209" s="7" t="s">
        <v>14</v>
      </c>
      <c r="M209" s="6" t="s">
        <v>411</v>
      </c>
      <c r="N209" s="7" t="s">
        <v>22</v>
      </c>
      <c r="O209" s="24">
        <v>43626</v>
      </c>
      <c r="P209" s="27">
        <v>43757</v>
      </c>
      <c r="Q209" s="7">
        <v>58</v>
      </c>
      <c r="R209" s="24">
        <v>43685</v>
      </c>
      <c r="S209" s="24">
        <v>43686</v>
      </c>
      <c r="T209" s="7">
        <v>59</v>
      </c>
      <c r="U209" s="7">
        <v>60</v>
      </c>
      <c r="V209" s="7">
        <v>216</v>
      </c>
      <c r="W209" s="7">
        <v>115</v>
      </c>
      <c r="X209" s="17">
        <v>18.991999999999997</v>
      </c>
      <c r="Y209" s="17">
        <v>17.445999999999998</v>
      </c>
      <c r="Z209" s="25">
        <v>1.9166666666666665</v>
      </c>
      <c r="AA209" s="25">
        <v>1.94</v>
      </c>
      <c r="AB209" s="25">
        <v>85.756666666666675</v>
      </c>
      <c r="AC209" s="25">
        <v>92</v>
      </c>
      <c r="AD209" s="25">
        <v>87.5</v>
      </c>
      <c r="AE209" s="1">
        <v>4.9305450399999993</v>
      </c>
      <c r="AF209" s="20">
        <v>27.9</v>
      </c>
      <c r="AG209" s="20">
        <v>55.9</v>
      </c>
      <c r="AH209" s="20">
        <v>7.5</v>
      </c>
      <c r="AI209" s="20">
        <v>28</v>
      </c>
      <c r="AJ209" s="1">
        <v>82.811224499018792</v>
      </c>
      <c r="AK209" s="1" t="str">
        <f t="shared" si="3"/>
        <v>UIUC201921009</v>
      </c>
      <c r="AL209" s="1" t="s">
        <v>290</v>
      </c>
      <c r="AM209" s="1" t="s">
        <v>290</v>
      </c>
      <c r="AN209" s="1" t="s">
        <v>290</v>
      </c>
      <c r="AO209" s="1" t="s">
        <v>290</v>
      </c>
      <c r="AP209" s="1" t="s">
        <v>290</v>
      </c>
      <c r="AQ209" s="1" t="s">
        <v>290</v>
      </c>
      <c r="AR209" s="1" t="s">
        <v>290</v>
      </c>
      <c r="AS209" s="40">
        <v>8.1</v>
      </c>
      <c r="AT209" s="40">
        <v>8.6999999999999993</v>
      </c>
      <c r="AU209" s="40">
        <v>3.2</v>
      </c>
      <c r="AV209" s="40">
        <v>72.5</v>
      </c>
      <c r="AW209" s="40">
        <v>1.276</v>
      </c>
      <c r="AX209" s="40">
        <v>60</v>
      </c>
      <c r="AY209" s="40">
        <v>9.99</v>
      </c>
      <c r="AZ209" s="70" t="s">
        <v>290</v>
      </c>
      <c r="BA209" s="70" t="s">
        <v>290</v>
      </c>
      <c r="BB209" s="70" t="s">
        <v>290</v>
      </c>
      <c r="BC209" s="70" t="s">
        <v>290</v>
      </c>
      <c r="BD209" s="70" t="s">
        <v>290</v>
      </c>
      <c r="BE209" s="70" t="s">
        <v>290</v>
      </c>
      <c r="BF209" s="70" t="s">
        <v>290</v>
      </c>
      <c r="BG209" s="70" t="s">
        <v>290</v>
      </c>
      <c r="BH209" s="70" t="s">
        <v>290</v>
      </c>
      <c r="BI209" s="70" t="s">
        <v>290</v>
      </c>
      <c r="BJ209" s="70" t="s">
        <v>290</v>
      </c>
      <c r="BK209" s="73" t="s">
        <v>290</v>
      </c>
      <c r="BL209" s="73" t="s">
        <v>290</v>
      </c>
      <c r="BM209" s="73" t="s">
        <v>290</v>
      </c>
      <c r="BN209" s="73" t="s">
        <v>290</v>
      </c>
      <c r="BO209" s="73" t="s">
        <v>290</v>
      </c>
      <c r="BP209" s="73" t="s">
        <v>290</v>
      </c>
      <c r="BQ209" s="70" t="s">
        <v>290</v>
      </c>
      <c r="BR209" s="70" t="s">
        <v>290</v>
      </c>
      <c r="BS209" s="70" t="s">
        <v>290</v>
      </c>
      <c r="BT209" s="70" t="s">
        <v>290</v>
      </c>
      <c r="BU209" s="70" t="s">
        <v>290</v>
      </c>
      <c r="BV209" s="70" t="s">
        <v>290</v>
      </c>
      <c r="BW209" s="70" t="s">
        <v>290</v>
      </c>
      <c r="BX209" s="70" t="s">
        <v>290</v>
      </c>
    </row>
    <row r="210" spans="1:76" ht="15.75" x14ac:dyDescent="0.25">
      <c r="A210" s="15" t="s">
        <v>295</v>
      </c>
      <c r="B210" s="15">
        <v>2019</v>
      </c>
      <c r="C210" s="15" t="s">
        <v>629</v>
      </c>
      <c r="D210" s="6">
        <v>2</v>
      </c>
      <c r="E210" s="4">
        <v>17</v>
      </c>
      <c r="F210" s="6" t="s">
        <v>91</v>
      </c>
      <c r="G210" s="6">
        <v>1</v>
      </c>
      <c r="H210" s="1">
        <v>2</v>
      </c>
      <c r="I210" s="7">
        <v>2</v>
      </c>
      <c r="J210" s="39" t="s">
        <v>14</v>
      </c>
      <c r="K210" s="6">
        <v>12206</v>
      </c>
      <c r="L210" s="6" t="s">
        <v>14</v>
      </c>
      <c r="M210" s="6" t="s">
        <v>411</v>
      </c>
      <c r="N210" s="6" t="s">
        <v>22</v>
      </c>
      <c r="O210" s="9">
        <v>43626</v>
      </c>
      <c r="P210" s="19">
        <v>43757</v>
      </c>
      <c r="Q210" s="6">
        <v>63</v>
      </c>
      <c r="R210" s="9">
        <v>43684</v>
      </c>
      <c r="S210" s="9">
        <v>43685</v>
      </c>
      <c r="T210" s="6">
        <v>58</v>
      </c>
      <c r="U210" s="6">
        <v>59</v>
      </c>
      <c r="V210" s="6">
        <v>266</v>
      </c>
      <c r="W210" s="6">
        <v>127</v>
      </c>
      <c r="X210" s="17">
        <v>22.02</v>
      </c>
      <c r="Y210" s="17">
        <v>20.979999999999997</v>
      </c>
      <c r="Z210" s="17">
        <v>1.87</v>
      </c>
      <c r="AA210" s="17">
        <v>1.95</v>
      </c>
      <c r="AB210" s="17">
        <v>105.72333333333333</v>
      </c>
      <c r="AC210" s="17">
        <v>114</v>
      </c>
      <c r="AD210" s="17">
        <v>108.5</v>
      </c>
      <c r="AE210" s="1">
        <v>5.1800206399999995</v>
      </c>
      <c r="AF210" s="1">
        <v>28.3</v>
      </c>
      <c r="AG210" s="1">
        <v>58.5</v>
      </c>
      <c r="AH210" s="1">
        <v>8.1999999999999993</v>
      </c>
      <c r="AI210" s="1">
        <v>95</v>
      </c>
      <c r="AJ210" s="1">
        <v>86.518634648212441</v>
      </c>
      <c r="AK210" s="1" t="str">
        <f t="shared" si="3"/>
        <v>UIUC20192017</v>
      </c>
      <c r="AL210" s="1" t="s">
        <v>290</v>
      </c>
      <c r="AM210" s="1" t="s">
        <v>290</v>
      </c>
      <c r="AN210" s="1" t="s">
        <v>290</v>
      </c>
      <c r="AO210" s="1" t="s">
        <v>290</v>
      </c>
      <c r="AP210" s="1" t="s">
        <v>290</v>
      </c>
      <c r="AQ210" s="1" t="s">
        <v>290</v>
      </c>
      <c r="AR210" s="1" t="s">
        <v>290</v>
      </c>
      <c r="AS210" s="40">
        <v>7.9</v>
      </c>
      <c r="AT210" s="40">
        <v>9.8000000000000007</v>
      </c>
      <c r="AU210" s="40">
        <v>3.8</v>
      </c>
      <c r="AV210" s="40">
        <v>71.099999999999994</v>
      </c>
      <c r="AW210" s="40">
        <v>1.294</v>
      </c>
      <c r="AX210" s="40" t="s">
        <v>290</v>
      </c>
      <c r="AY210" s="40">
        <v>9.98</v>
      </c>
      <c r="AZ210" s="70" t="s">
        <v>290</v>
      </c>
      <c r="BA210" s="70" t="s">
        <v>290</v>
      </c>
      <c r="BB210" s="70" t="s">
        <v>290</v>
      </c>
      <c r="BC210" s="70" t="s">
        <v>290</v>
      </c>
      <c r="BD210" s="70" t="s">
        <v>290</v>
      </c>
      <c r="BE210" s="70" t="s">
        <v>290</v>
      </c>
      <c r="BF210" s="70" t="s">
        <v>290</v>
      </c>
      <c r="BG210" s="70" t="s">
        <v>290</v>
      </c>
      <c r="BH210" s="70" t="s">
        <v>290</v>
      </c>
      <c r="BI210" s="70" t="s">
        <v>290</v>
      </c>
      <c r="BJ210" s="70" t="s">
        <v>290</v>
      </c>
      <c r="BK210" s="73" t="s">
        <v>290</v>
      </c>
      <c r="BL210" s="73" t="s">
        <v>290</v>
      </c>
      <c r="BM210" s="73" t="s">
        <v>290</v>
      </c>
      <c r="BN210" s="73" t="s">
        <v>290</v>
      </c>
      <c r="BO210" s="73" t="s">
        <v>290</v>
      </c>
      <c r="BP210" s="73" t="s">
        <v>290</v>
      </c>
      <c r="BQ210" s="70" t="s">
        <v>290</v>
      </c>
      <c r="BR210" s="70" t="s">
        <v>290</v>
      </c>
      <c r="BS210" s="70" t="s">
        <v>290</v>
      </c>
      <c r="BT210" s="70" t="s">
        <v>290</v>
      </c>
      <c r="BU210" s="70" t="s">
        <v>290</v>
      </c>
      <c r="BV210" s="70" t="s">
        <v>290</v>
      </c>
      <c r="BW210" s="70" t="s">
        <v>290</v>
      </c>
      <c r="BX210" s="70" t="s">
        <v>290</v>
      </c>
    </row>
    <row r="211" spans="1:76" ht="15.75" x14ac:dyDescent="0.25">
      <c r="A211" s="15" t="s">
        <v>295</v>
      </c>
      <c r="B211" s="15">
        <v>2019</v>
      </c>
      <c r="C211" s="15" t="s">
        <v>629</v>
      </c>
      <c r="D211" s="6">
        <v>8</v>
      </c>
      <c r="E211" s="4">
        <v>29</v>
      </c>
      <c r="F211" s="6" t="s">
        <v>145</v>
      </c>
      <c r="G211" s="6">
        <v>2</v>
      </c>
      <c r="H211" s="1">
        <v>2</v>
      </c>
      <c r="I211" s="3">
        <v>2</v>
      </c>
      <c r="J211" s="39" t="s">
        <v>14</v>
      </c>
      <c r="K211" s="6">
        <v>22206</v>
      </c>
      <c r="L211" s="6" t="s">
        <v>14</v>
      </c>
      <c r="M211" s="6" t="s">
        <v>411</v>
      </c>
      <c r="N211" s="6" t="s">
        <v>22</v>
      </c>
      <c r="O211" s="9">
        <v>43626</v>
      </c>
      <c r="P211" s="19">
        <v>43757</v>
      </c>
      <c r="Q211" s="6">
        <v>64</v>
      </c>
      <c r="R211" s="9">
        <v>43686</v>
      </c>
      <c r="S211" s="9">
        <v>43687</v>
      </c>
      <c r="T211" s="6">
        <v>60</v>
      </c>
      <c r="U211" s="6">
        <v>61</v>
      </c>
      <c r="V211" s="6">
        <v>273</v>
      </c>
      <c r="W211" s="6">
        <v>145</v>
      </c>
      <c r="X211" s="17">
        <v>22.380000000000003</v>
      </c>
      <c r="Y211" s="17">
        <v>21.12</v>
      </c>
      <c r="Z211" s="17">
        <v>1.91</v>
      </c>
      <c r="AA211" s="17">
        <v>1.94</v>
      </c>
      <c r="AB211" s="17">
        <v>86.873333333333335</v>
      </c>
      <c r="AC211" s="17">
        <v>105.5</v>
      </c>
      <c r="AD211" s="17">
        <v>96</v>
      </c>
      <c r="AE211" s="1">
        <v>7.1032507200000001</v>
      </c>
      <c r="AF211" s="1">
        <v>35.200000000000003</v>
      </c>
      <c r="AG211" s="1">
        <v>58.7</v>
      </c>
      <c r="AH211" s="1">
        <v>7.4</v>
      </c>
      <c r="AI211" s="1">
        <v>152</v>
      </c>
      <c r="AJ211" s="1">
        <v>107.22379178262368</v>
      </c>
      <c r="AK211" s="1" t="str">
        <f t="shared" si="3"/>
        <v>UIUC20198029</v>
      </c>
      <c r="AL211" s="1" t="s">
        <v>290</v>
      </c>
      <c r="AM211" s="1" t="s">
        <v>290</v>
      </c>
      <c r="AN211" s="1" t="s">
        <v>290</v>
      </c>
      <c r="AO211" s="1" t="s">
        <v>290</v>
      </c>
      <c r="AP211" s="1" t="s">
        <v>290</v>
      </c>
      <c r="AQ211" s="1" t="s">
        <v>290</v>
      </c>
      <c r="AR211" s="1" t="s">
        <v>290</v>
      </c>
      <c r="AS211" s="40">
        <v>8.5</v>
      </c>
      <c r="AT211" s="40">
        <v>7.4</v>
      </c>
      <c r="AU211" s="40">
        <v>2.9</v>
      </c>
      <c r="AV211" s="40">
        <v>74</v>
      </c>
      <c r="AW211" s="40">
        <v>1.2490000000000001</v>
      </c>
      <c r="AX211" s="40">
        <v>59.2</v>
      </c>
      <c r="AY211" s="40">
        <v>10.1</v>
      </c>
      <c r="AZ211" s="70" t="s">
        <v>290</v>
      </c>
      <c r="BA211" s="70" t="s">
        <v>290</v>
      </c>
      <c r="BB211" s="70" t="s">
        <v>290</v>
      </c>
      <c r="BC211" s="70" t="s">
        <v>290</v>
      </c>
      <c r="BD211" s="70" t="s">
        <v>290</v>
      </c>
      <c r="BE211" s="70" t="s">
        <v>290</v>
      </c>
      <c r="BF211" s="70" t="s">
        <v>290</v>
      </c>
      <c r="BG211" s="70" t="s">
        <v>290</v>
      </c>
      <c r="BH211" s="70" t="s">
        <v>290</v>
      </c>
      <c r="BI211" s="70" t="s">
        <v>290</v>
      </c>
      <c r="BJ211" s="70" t="s">
        <v>290</v>
      </c>
      <c r="BK211" s="73" t="s">
        <v>290</v>
      </c>
      <c r="BL211" s="73" t="s">
        <v>290</v>
      </c>
      <c r="BM211" s="73" t="s">
        <v>290</v>
      </c>
      <c r="BN211" s="73" t="s">
        <v>290</v>
      </c>
      <c r="BO211" s="73" t="s">
        <v>290</v>
      </c>
      <c r="BP211" s="73" t="s">
        <v>290</v>
      </c>
      <c r="BQ211" s="70" t="s">
        <v>290</v>
      </c>
      <c r="BR211" s="70" t="s">
        <v>290</v>
      </c>
      <c r="BS211" s="70" t="s">
        <v>290</v>
      </c>
      <c r="BT211" s="70" t="s">
        <v>290</v>
      </c>
      <c r="BU211" s="70" t="s">
        <v>290</v>
      </c>
      <c r="BV211" s="70" t="s">
        <v>290</v>
      </c>
      <c r="BW211" s="70" t="s">
        <v>290</v>
      </c>
      <c r="BX211" s="70" t="s">
        <v>290</v>
      </c>
    </row>
    <row r="212" spans="1:76" ht="15.75" x14ac:dyDescent="0.25">
      <c r="A212" s="15" t="s">
        <v>295</v>
      </c>
      <c r="B212" s="15">
        <v>2019</v>
      </c>
      <c r="C212" s="15" t="s">
        <v>629</v>
      </c>
      <c r="D212" s="6">
        <v>17</v>
      </c>
      <c r="E212" s="4">
        <v>37</v>
      </c>
      <c r="F212" s="6" t="s">
        <v>199</v>
      </c>
      <c r="G212" s="6">
        <v>3</v>
      </c>
      <c r="H212" s="1">
        <v>2</v>
      </c>
      <c r="I212" s="5">
        <v>2</v>
      </c>
      <c r="J212" s="39" t="s">
        <v>14</v>
      </c>
      <c r="K212" s="6">
        <v>32206</v>
      </c>
      <c r="L212" s="6" t="s">
        <v>14</v>
      </c>
      <c r="M212" s="6" t="s">
        <v>411</v>
      </c>
      <c r="N212" s="6" t="s">
        <v>22</v>
      </c>
      <c r="O212" s="9">
        <v>43626</v>
      </c>
      <c r="P212" s="19">
        <v>43757</v>
      </c>
      <c r="Q212" s="6">
        <v>56</v>
      </c>
      <c r="R212" s="9">
        <v>43684</v>
      </c>
      <c r="S212" s="9">
        <v>43686</v>
      </c>
      <c r="T212" s="6">
        <v>58</v>
      </c>
      <c r="U212" s="6">
        <v>60</v>
      </c>
      <c r="V212" s="6">
        <v>261</v>
      </c>
      <c r="W212" s="6">
        <v>138</v>
      </c>
      <c r="X212" s="17">
        <v>19.04</v>
      </c>
      <c r="Y212" s="17">
        <v>17.64</v>
      </c>
      <c r="Z212" s="17">
        <v>1.8766666666666667</v>
      </c>
      <c r="AA212" s="17">
        <v>1.9433333333333334</v>
      </c>
      <c r="AB212" s="17">
        <v>115.19666666666667</v>
      </c>
      <c r="AC212" s="17">
        <v>109.83</v>
      </c>
      <c r="AD212" s="17">
        <v>103.5</v>
      </c>
      <c r="AE212" s="1">
        <v>9.7522280000000006</v>
      </c>
      <c r="AF212" s="1">
        <v>29.9</v>
      </c>
      <c r="AG212" s="1">
        <v>58.4</v>
      </c>
      <c r="AH212" s="1">
        <v>7.8</v>
      </c>
      <c r="AI212" s="1">
        <v>209</v>
      </c>
      <c r="AJ212" s="1">
        <v>159.25052601696279</v>
      </c>
      <c r="AK212" s="1" t="str">
        <f t="shared" si="3"/>
        <v>UIUC201917037</v>
      </c>
      <c r="AL212" s="1" t="s">
        <v>290</v>
      </c>
      <c r="AM212" s="1" t="s">
        <v>290</v>
      </c>
      <c r="AN212" s="1" t="s">
        <v>290</v>
      </c>
      <c r="AO212" s="1" t="s">
        <v>290</v>
      </c>
      <c r="AP212" s="1" t="s">
        <v>290</v>
      </c>
      <c r="AQ212" s="1" t="s">
        <v>290</v>
      </c>
      <c r="AR212" s="1" t="s">
        <v>290</v>
      </c>
      <c r="AS212" s="40">
        <v>7.9</v>
      </c>
      <c r="AT212" s="40">
        <v>9.8000000000000007</v>
      </c>
      <c r="AU212" s="40">
        <v>4.7</v>
      </c>
      <c r="AV212" s="40">
        <v>69.2</v>
      </c>
      <c r="AW212" s="40">
        <v>1.1579999999999999</v>
      </c>
      <c r="AX212" s="40">
        <v>54.3</v>
      </c>
      <c r="AY212" s="40">
        <v>9.5399999999999991</v>
      </c>
      <c r="AZ212" s="70" t="s">
        <v>290</v>
      </c>
      <c r="BA212" s="70" t="s">
        <v>290</v>
      </c>
      <c r="BB212" s="70" t="s">
        <v>290</v>
      </c>
      <c r="BC212" s="70" t="s">
        <v>290</v>
      </c>
      <c r="BD212" s="70" t="s">
        <v>290</v>
      </c>
      <c r="BE212" s="70" t="s">
        <v>290</v>
      </c>
      <c r="BF212" s="70" t="s">
        <v>290</v>
      </c>
      <c r="BG212" s="70" t="s">
        <v>290</v>
      </c>
      <c r="BH212" s="70" t="s">
        <v>290</v>
      </c>
      <c r="BI212" s="70" t="s">
        <v>290</v>
      </c>
      <c r="BJ212" s="70" t="s">
        <v>290</v>
      </c>
      <c r="BK212" s="73" t="s">
        <v>290</v>
      </c>
      <c r="BL212" s="73" t="s">
        <v>290</v>
      </c>
      <c r="BM212" s="73" t="s">
        <v>290</v>
      </c>
      <c r="BN212" s="73" t="s">
        <v>290</v>
      </c>
      <c r="BO212" s="73" t="s">
        <v>290</v>
      </c>
      <c r="BP212" s="73" t="s">
        <v>290</v>
      </c>
      <c r="BQ212" s="70" t="s">
        <v>290</v>
      </c>
      <c r="BR212" s="70" t="s">
        <v>290</v>
      </c>
      <c r="BS212" s="70" t="s">
        <v>290</v>
      </c>
      <c r="BT212" s="70" t="s">
        <v>290</v>
      </c>
      <c r="BU212" s="70" t="s">
        <v>290</v>
      </c>
      <c r="BV212" s="70" t="s">
        <v>290</v>
      </c>
      <c r="BW212" s="70" t="s">
        <v>290</v>
      </c>
      <c r="BX212" s="70" t="s">
        <v>290</v>
      </c>
    </row>
    <row r="213" spans="1:76" ht="15.75" x14ac:dyDescent="0.25">
      <c r="A213" s="15" t="s">
        <v>295</v>
      </c>
      <c r="B213" s="15">
        <v>2019</v>
      </c>
      <c r="C213" s="15" t="s">
        <v>629</v>
      </c>
      <c r="D213" s="6">
        <v>23</v>
      </c>
      <c r="E213" s="4">
        <v>21</v>
      </c>
      <c r="F213" s="6" t="s">
        <v>253</v>
      </c>
      <c r="G213" s="6">
        <v>4</v>
      </c>
      <c r="H213" s="1">
        <v>2</v>
      </c>
      <c r="I213" s="5">
        <v>2</v>
      </c>
      <c r="J213" s="39" t="s">
        <v>14</v>
      </c>
      <c r="K213" s="6">
        <v>42206</v>
      </c>
      <c r="L213" s="6" t="s">
        <v>14</v>
      </c>
      <c r="M213" s="6" t="s">
        <v>411</v>
      </c>
      <c r="N213" s="6" t="s">
        <v>22</v>
      </c>
      <c r="O213" s="9">
        <v>43626</v>
      </c>
      <c r="P213" s="19">
        <v>43757</v>
      </c>
      <c r="Q213" s="6">
        <v>67</v>
      </c>
      <c r="R213" s="9">
        <v>43685</v>
      </c>
      <c r="S213" s="9">
        <v>43686</v>
      </c>
      <c r="T213" s="6">
        <v>59</v>
      </c>
      <c r="U213" s="6">
        <v>60</v>
      </c>
      <c r="V213" s="6">
        <v>215</v>
      </c>
      <c r="W213" s="6">
        <v>85</v>
      </c>
      <c r="X213" s="17">
        <v>19.241999999999997</v>
      </c>
      <c r="Y213" s="17">
        <v>17.818000000000001</v>
      </c>
      <c r="Z213" s="17">
        <v>1.9033333333333333</v>
      </c>
      <c r="AA213" s="17">
        <v>1.9433333333333334</v>
      </c>
      <c r="AB213" s="17">
        <v>95.92</v>
      </c>
      <c r="AC213" s="17">
        <v>84.67</v>
      </c>
      <c r="AD213" s="17">
        <v>79.17</v>
      </c>
      <c r="AE213" s="1">
        <v>3.6196641600000001</v>
      </c>
      <c r="AF213" s="1">
        <v>31</v>
      </c>
      <c r="AG213" s="1">
        <v>52.2</v>
      </c>
      <c r="AH213" s="1">
        <v>7</v>
      </c>
      <c r="AI213" s="1">
        <v>119</v>
      </c>
      <c r="AJ213" s="1">
        <v>58.180356723259173</v>
      </c>
      <c r="AK213" s="1" t="str">
        <f t="shared" si="3"/>
        <v>UIUC201923021</v>
      </c>
      <c r="AL213" s="1" t="s">
        <v>290</v>
      </c>
      <c r="AM213" s="1" t="s">
        <v>290</v>
      </c>
      <c r="AN213" s="1" t="s">
        <v>290</v>
      </c>
      <c r="AO213" s="1" t="s">
        <v>290</v>
      </c>
      <c r="AP213" s="1" t="s">
        <v>290</v>
      </c>
      <c r="AQ213" s="1" t="s">
        <v>290</v>
      </c>
      <c r="AR213" s="1" t="s">
        <v>290</v>
      </c>
      <c r="AS213" s="40">
        <v>8</v>
      </c>
      <c r="AT213" s="40">
        <v>9.6</v>
      </c>
      <c r="AU213" s="40">
        <v>3.7</v>
      </c>
      <c r="AV213" s="40">
        <v>71.3</v>
      </c>
      <c r="AW213" s="40">
        <v>1.2729999999999999</v>
      </c>
      <c r="AX213" s="40">
        <v>60.1</v>
      </c>
      <c r="AY213" s="40">
        <v>9.9600000000000009</v>
      </c>
      <c r="AZ213" s="70" t="s">
        <v>290</v>
      </c>
      <c r="BA213" s="70" t="s">
        <v>290</v>
      </c>
      <c r="BB213" s="70" t="s">
        <v>290</v>
      </c>
      <c r="BC213" s="70" t="s">
        <v>290</v>
      </c>
      <c r="BD213" s="70" t="s">
        <v>290</v>
      </c>
      <c r="BE213" s="70" t="s">
        <v>290</v>
      </c>
      <c r="BF213" s="70" t="s">
        <v>290</v>
      </c>
      <c r="BG213" s="70" t="s">
        <v>290</v>
      </c>
      <c r="BH213" s="70" t="s">
        <v>290</v>
      </c>
      <c r="BI213" s="70" t="s">
        <v>290</v>
      </c>
      <c r="BJ213" s="70" t="s">
        <v>290</v>
      </c>
      <c r="BK213" s="73" t="s">
        <v>290</v>
      </c>
      <c r="BL213" s="73" t="s">
        <v>290</v>
      </c>
      <c r="BM213" s="73" t="s">
        <v>290</v>
      </c>
      <c r="BN213" s="73" t="s">
        <v>290</v>
      </c>
      <c r="BO213" s="73" t="s">
        <v>290</v>
      </c>
      <c r="BP213" s="73" t="s">
        <v>290</v>
      </c>
      <c r="BQ213" s="70" t="s">
        <v>290</v>
      </c>
      <c r="BR213" s="70" t="s">
        <v>290</v>
      </c>
      <c r="BS213" s="70" t="s">
        <v>290</v>
      </c>
      <c r="BT213" s="70" t="s">
        <v>290</v>
      </c>
      <c r="BU213" s="70" t="s">
        <v>290</v>
      </c>
      <c r="BV213" s="70" t="s">
        <v>290</v>
      </c>
      <c r="BW213" s="70" t="s">
        <v>290</v>
      </c>
      <c r="BX213" s="70" t="s">
        <v>290</v>
      </c>
    </row>
    <row r="214" spans="1:76" ht="15.75" x14ac:dyDescent="0.25">
      <c r="A214" s="15" t="s">
        <v>295</v>
      </c>
      <c r="B214" s="15">
        <v>2019</v>
      </c>
      <c r="C214" s="15" t="s">
        <v>629</v>
      </c>
      <c r="D214" s="6">
        <v>6</v>
      </c>
      <c r="E214" s="4">
        <v>9</v>
      </c>
      <c r="F214" s="6" t="s">
        <v>109</v>
      </c>
      <c r="G214" s="6">
        <v>1</v>
      </c>
      <c r="H214" s="1">
        <v>3</v>
      </c>
      <c r="I214" s="7">
        <v>2</v>
      </c>
      <c r="J214" s="39" t="s">
        <v>14</v>
      </c>
      <c r="K214" s="6">
        <v>13206</v>
      </c>
      <c r="L214" s="6" t="s">
        <v>14</v>
      </c>
      <c r="M214" s="6" t="s">
        <v>411</v>
      </c>
      <c r="N214" s="6" t="s">
        <v>22</v>
      </c>
      <c r="O214" s="9">
        <v>43626</v>
      </c>
      <c r="P214" s="19">
        <v>43757</v>
      </c>
      <c r="Q214" s="6">
        <v>64</v>
      </c>
      <c r="R214" s="9">
        <v>43683</v>
      </c>
      <c r="S214" s="9">
        <v>43684</v>
      </c>
      <c r="T214" s="6">
        <v>57</v>
      </c>
      <c r="U214" s="6">
        <v>58</v>
      </c>
      <c r="V214" s="6">
        <v>260</v>
      </c>
      <c r="W214" s="6">
        <v>115</v>
      </c>
      <c r="X214" s="17">
        <v>22.160000000000004</v>
      </c>
      <c r="Y214" s="17">
        <v>19.920000000000002</v>
      </c>
      <c r="Z214" s="17">
        <v>1.9066666666666667</v>
      </c>
      <c r="AA214" s="17">
        <v>1.95</v>
      </c>
      <c r="AB214" s="17">
        <v>100.87333333333333</v>
      </c>
      <c r="AC214" s="17">
        <v>101.5</v>
      </c>
      <c r="AD214" s="17">
        <v>92.83</v>
      </c>
      <c r="AE214" s="1">
        <v>7.3300467200000003</v>
      </c>
      <c r="AF214" s="1">
        <v>30.4</v>
      </c>
      <c r="AG214" s="1">
        <v>58.1</v>
      </c>
      <c r="AH214" s="1">
        <v>7.3</v>
      </c>
      <c r="AI214" s="1">
        <v>43</v>
      </c>
      <c r="AJ214" s="1">
        <v>118.84337964384079</v>
      </c>
      <c r="AK214" s="1" t="str">
        <f t="shared" si="3"/>
        <v>UIUC20196009</v>
      </c>
      <c r="AL214" s="1" t="s">
        <v>290</v>
      </c>
      <c r="AM214" s="1" t="s">
        <v>290</v>
      </c>
      <c r="AN214" s="1" t="s">
        <v>290</v>
      </c>
      <c r="AO214" s="1" t="s">
        <v>290</v>
      </c>
      <c r="AP214" s="1" t="s">
        <v>290</v>
      </c>
      <c r="AQ214" s="1" t="s">
        <v>290</v>
      </c>
      <c r="AR214" s="1" t="s">
        <v>290</v>
      </c>
      <c r="AS214" s="40">
        <v>8</v>
      </c>
      <c r="AT214" s="40">
        <v>10.1</v>
      </c>
      <c r="AU214" s="40">
        <v>3.8</v>
      </c>
      <c r="AV214" s="40">
        <v>70.900000000000006</v>
      </c>
      <c r="AW214" s="40">
        <v>1.2889999999999999</v>
      </c>
      <c r="AX214" s="40">
        <v>61</v>
      </c>
      <c r="AY214" s="40">
        <v>9.9700000000000006</v>
      </c>
      <c r="AZ214" s="70" t="s">
        <v>290</v>
      </c>
      <c r="BA214" s="70" t="s">
        <v>290</v>
      </c>
      <c r="BB214" s="70" t="s">
        <v>290</v>
      </c>
      <c r="BC214" s="70" t="s">
        <v>290</v>
      </c>
      <c r="BD214" s="70" t="s">
        <v>290</v>
      </c>
      <c r="BE214" s="70" t="s">
        <v>290</v>
      </c>
      <c r="BF214" s="70" t="s">
        <v>290</v>
      </c>
      <c r="BG214" s="70" t="s">
        <v>290</v>
      </c>
      <c r="BH214" s="70" t="s">
        <v>290</v>
      </c>
      <c r="BI214" s="70" t="s">
        <v>290</v>
      </c>
      <c r="BJ214" s="70" t="s">
        <v>290</v>
      </c>
      <c r="BK214" s="73" t="s">
        <v>290</v>
      </c>
      <c r="BL214" s="73" t="s">
        <v>290</v>
      </c>
      <c r="BM214" s="73" t="s">
        <v>290</v>
      </c>
      <c r="BN214" s="73" t="s">
        <v>290</v>
      </c>
      <c r="BO214" s="73" t="s">
        <v>290</v>
      </c>
      <c r="BP214" s="73" t="s">
        <v>290</v>
      </c>
      <c r="BQ214" s="70" t="s">
        <v>290</v>
      </c>
      <c r="BR214" s="70" t="s">
        <v>290</v>
      </c>
      <c r="BS214" s="70" t="s">
        <v>290</v>
      </c>
      <c r="BT214" s="70" t="s">
        <v>290</v>
      </c>
      <c r="BU214" s="70" t="s">
        <v>290</v>
      </c>
      <c r="BV214" s="70" t="s">
        <v>290</v>
      </c>
      <c r="BW214" s="70" t="s">
        <v>290</v>
      </c>
      <c r="BX214" s="70" t="s">
        <v>290</v>
      </c>
    </row>
    <row r="215" spans="1:76" ht="15.75" x14ac:dyDescent="0.25">
      <c r="A215" s="15" t="s">
        <v>295</v>
      </c>
      <c r="B215" s="15">
        <v>2019</v>
      </c>
      <c r="C215" s="15" t="s">
        <v>629</v>
      </c>
      <c r="D215" s="6">
        <v>10</v>
      </c>
      <c r="E215" s="4">
        <v>41</v>
      </c>
      <c r="F215" s="6" t="s">
        <v>163</v>
      </c>
      <c r="G215" s="6">
        <v>2</v>
      </c>
      <c r="H215" s="1">
        <v>3</v>
      </c>
      <c r="I215" s="3">
        <v>2</v>
      </c>
      <c r="J215" s="39" t="s">
        <v>14</v>
      </c>
      <c r="K215" s="6">
        <v>23206</v>
      </c>
      <c r="L215" s="6" t="s">
        <v>14</v>
      </c>
      <c r="M215" s="6" t="s">
        <v>411</v>
      </c>
      <c r="N215" s="6" t="s">
        <v>22</v>
      </c>
      <c r="O215" s="9">
        <v>43626</v>
      </c>
      <c r="P215" s="19">
        <v>43757</v>
      </c>
      <c r="Q215" s="6">
        <v>61</v>
      </c>
      <c r="R215" s="9">
        <v>43685</v>
      </c>
      <c r="S215" s="9">
        <v>43685</v>
      </c>
      <c r="T215" s="6">
        <v>59</v>
      </c>
      <c r="U215" s="6">
        <v>59</v>
      </c>
      <c r="V215" s="6">
        <v>280</v>
      </c>
      <c r="W215" s="6">
        <v>123</v>
      </c>
      <c r="X215" s="17">
        <v>23.66</v>
      </c>
      <c r="Y215" s="17">
        <v>21.72</v>
      </c>
      <c r="Z215" s="17">
        <v>1.8333333333333333</v>
      </c>
      <c r="AA215" s="17">
        <v>1.9</v>
      </c>
      <c r="AB215" s="17">
        <v>110.23333333333333</v>
      </c>
      <c r="AC215" s="17">
        <v>123.33</v>
      </c>
      <c r="AD215" s="17">
        <v>105.33</v>
      </c>
      <c r="AE215" s="1">
        <v>11.026821519999999</v>
      </c>
      <c r="AF215" s="1">
        <v>31.3</v>
      </c>
      <c r="AG215" s="1">
        <v>59.5</v>
      </c>
      <c r="AH215" s="1">
        <v>7.5</v>
      </c>
      <c r="AI215" s="1">
        <v>231</v>
      </c>
      <c r="AJ215" s="1">
        <v>176.46805278131009</v>
      </c>
      <c r="AK215" s="1" t="str">
        <f t="shared" si="3"/>
        <v>UIUC201910041</v>
      </c>
      <c r="AL215" s="1" t="s">
        <v>290</v>
      </c>
      <c r="AM215" s="1" t="s">
        <v>290</v>
      </c>
      <c r="AN215" s="1" t="s">
        <v>290</v>
      </c>
      <c r="AO215" s="1" t="s">
        <v>290</v>
      </c>
      <c r="AP215" s="1" t="s">
        <v>290</v>
      </c>
      <c r="AQ215" s="1" t="s">
        <v>290</v>
      </c>
      <c r="AR215" s="1" t="s">
        <v>290</v>
      </c>
      <c r="AS215" s="40">
        <v>8</v>
      </c>
      <c r="AT215" s="40">
        <v>8.1</v>
      </c>
      <c r="AU215" s="40">
        <v>3.5</v>
      </c>
      <c r="AV215" s="40">
        <v>72.8</v>
      </c>
      <c r="AW215" s="40">
        <v>1.272</v>
      </c>
      <c r="AX215" s="40">
        <v>59.8</v>
      </c>
      <c r="AY215" s="40">
        <v>10.039999999999999</v>
      </c>
      <c r="AZ215" s="70" t="s">
        <v>290</v>
      </c>
      <c r="BA215" s="70" t="s">
        <v>290</v>
      </c>
      <c r="BB215" s="70" t="s">
        <v>290</v>
      </c>
      <c r="BC215" s="70" t="s">
        <v>290</v>
      </c>
      <c r="BD215" s="70" t="s">
        <v>290</v>
      </c>
      <c r="BE215" s="70" t="s">
        <v>290</v>
      </c>
      <c r="BF215" s="70" t="s">
        <v>290</v>
      </c>
      <c r="BG215" s="70" t="s">
        <v>290</v>
      </c>
      <c r="BH215" s="70" t="s">
        <v>290</v>
      </c>
      <c r="BI215" s="70" t="s">
        <v>290</v>
      </c>
      <c r="BJ215" s="70" t="s">
        <v>290</v>
      </c>
      <c r="BK215" s="73" t="s">
        <v>290</v>
      </c>
      <c r="BL215" s="73" t="s">
        <v>290</v>
      </c>
      <c r="BM215" s="73" t="s">
        <v>290</v>
      </c>
      <c r="BN215" s="73" t="s">
        <v>290</v>
      </c>
      <c r="BO215" s="73" t="s">
        <v>290</v>
      </c>
      <c r="BP215" s="73" t="s">
        <v>290</v>
      </c>
      <c r="BQ215" s="70" t="s">
        <v>290</v>
      </c>
      <c r="BR215" s="70" t="s">
        <v>290</v>
      </c>
      <c r="BS215" s="70" t="s">
        <v>290</v>
      </c>
      <c r="BT215" s="70" t="s">
        <v>290</v>
      </c>
      <c r="BU215" s="70" t="s">
        <v>290</v>
      </c>
      <c r="BV215" s="70" t="s">
        <v>290</v>
      </c>
      <c r="BW215" s="70" t="s">
        <v>290</v>
      </c>
      <c r="BX215" s="70" t="s">
        <v>290</v>
      </c>
    </row>
    <row r="216" spans="1:76" ht="15.75" x14ac:dyDescent="0.25">
      <c r="A216" s="15" t="s">
        <v>295</v>
      </c>
      <c r="B216" s="15">
        <v>2019</v>
      </c>
      <c r="C216" s="15" t="s">
        <v>629</v>
      </c>
      <c r="D216" s="6">
        <v>14</v>
      </c>
      <c r="E216" s="4">
        <v>33</v>
      </c>
      <c r="F216" s="6" t="s">
        <v>217</v>
      </c>
      <c r="G216" s="6">
        <v>3</v>
      </c>
      <c r="H216" s="1">
        <v>3</v>
      </c>
      <c r="I216" s="5">
        <v>2</v>
      </c>
      <c r="J216" s="39" t="s">
        <v>14</v>
      </c>
      <c r="K216" s="6">
        <v>33206</v>
      </c>
      <c r="L216" s="6" t="s">
        <v>14</v>
      </c>
      <c r="M216" s="6" t="s">
        <v>411</v>
      </c>
      <c r="N216" s="6" t="s">
        <v>22</v>
      </c>
      <c r="O216" s="9">
        <v>43626</v>
      </c>
      <c r="P216" s="19">
        <v>43757</v>
      </c>
      <c r="Q216" s="6">
        <v>64</v>
      </c>
      <c r="R216" s="9">
        <v>43686</v>
      </c>
      <c r="S216" s="9">
        <v>43687</v>
      </c>
      <c r="T216" s="6">
        <v>60</v>
      </c>
      <c r="U216" s="6">
        <v>61</v>
      </c>
      <c r="V216" s="6">
        <v>262</v>
      </c>
      <c r="W216" s="6">
        <v>142</v>
      </c>
      <c r="X216" s="17">
        <v>22.558</v>
      </c>
      <c r="Y216" s="17">
        <v>20.956</v>
      </c>
      <c r="Z216" s="17">
        <v>1.8433333333333333</v>
      </c>
      <c r="AA216" s="17">
        <v>1.93</v>
      </c>
      <c r="AB216" s="17">
        <v>112.1</v>
      </c>
      <c r="AC216" s="17">
        <v>104.67</v>
      </c>
      <c r="AD216" s="17">
        <v>91.67</v>
      </c>
      <c r="AE216" s="1">
        <v>8.500314079999999</v>
      </c>
      <c r="AF216" s="1">
        <v>28.2</v>
      </c>
      <c r="AG216" s="1">
        <v>59.4</v>
      </c>
      <c r="AH216" s="1">
        <v>7.9</v>
      </c>
      <c r="AI216" s="1">
        <v>179</v>
      </c>
      <c r="AJ216" s="1">
        <v>142.17342585187669</v>
      </c>
      <c r="AK216" s="1" t="str">
        <f t="shared" si="3"/>
        <v>UIUC201914033</v>
      </c>
      <c r="AL216" s="1" t="s">
        <v>290</v>
      </c>
      <c r="AM216" s="1" t="s">
        <v>290</v>
      </c>
      <c r="AN216" s="1" t="s">
        <v>290</v>
      </c>
      <c r="AO216" s="1" t="s">
        <v>290</v>
      </c>
      <c r="AP216" s="1" t="s">
        <v>290</v>
      </c>
      <c r="AQ216" s="1" t="s">
        <v>290</v>
      </c>
      <c r="AR216" s="1" t="s">
        <v>290</v>
      </c>
      <c r="AS216" s="40">
        <v>8.3000000000000007</v>
      </c>
      <c r="AT216" s="40">
        <v>7.8</v>
      </c>
      <c r="AU216" s="40">
        <v>3.4</v>
      </c>
      <c r="AV216" s="40">
        <v>72.8</v>
      </c>
      <c r="AW216" s="40">
        <v>1.2330000000000001</v>
      </c>
      <c r="AX216" s="40" t="s">
        <v>290</v>
      </c>
      <c r="AY216" s="40">
        <v>9.94</v>
      </c>
      <c r="AZ216" s="70" t="s">
        <v>290</v>
      </c>
      <c r="BA216" s="70" t="s">
        <v>290</v>
      </c>
      <c r="BB216" s="70" t="s">
        <v>290</v>
      </c>
      <c r="BC216" s="70" t="s">
        <v>290</v>
      </c>
      <c r="BD216" s="70" t="s">
        <v>290</v>
      </c>
      <c r="BE216" s="70" t="s">
        <v>290</v>
      </c>
      <c r="BF216" s="70" t="s">
        <v>290</v>
      </c>
      <c r="BG216" s="70" t="s">
        <v>290</v>
      </c>
      <c r="BH216" s="70" t="s">
        <v>290</v>
      </c>
      <c r="BI216" s="70" t="s">
        <v>290</v>
      </c>
      <c r="BJ216" s="70" t="s">
        <v>290</v>
      </c>
      <c r="BK216" s="73" t="s">
        <v>290</v>
      </c>
      <c r="BL216" s="73" t="s">
        <v>290</v>
      </c>
      <c r="BM216" s="73" t="s">
        <v>290</v>
      </c>
      <c r="BN216" s="73" t="s">
        <v>290</v>
      </c>
      <c r="BO216" s="73" t="s">
        <v>290</v>
      </c>
      <c r="BP216" s="73" t="s">
        <v>290</v>
      </c>
      <c r="BQ216" s="70" t="s">
        <v>290</v>
      </c>
      <c r="BR216" s="70" t="s">
        <v>290</v>
      </c>
      <c r="BS216" s="70" t="s">
        <v>290</v>
      </c>
      <c r="BT216" s="70" t="s">
        <v>290</v>
      </c>
      <c r="BU216" s="70" t="s">
        <v>290</v>
      </c>
      <c r="BV216" s="70" t="s">
        <v>290</v>
      </c>
      <c r="BW216" s="70" t="s">
        <v>290</v>
      </c>
      <c r="BX216" s="70" t="s">
        <v>290</v>
      </c>
    </row>
    <row r="217" spans="1:76" ht="15.75" x14ac:dyDescent="0.25">
      <c r="A217" s="15" t="s">
        <v>295</v>
      </c>
      <c r="B217" s="15">
        <v>2019</v>
      </c>
      <c r="C217" s="15" t="s">
        <v>629</v>
      </c>
      <c r="D217" s="6">
        <v>20</v>
      </c>
      <c r="E217" s="4">
        <v>21</v>
      </c>
      <c r="F217" s="6" t="s">
        <v>271</v>
      </c>
      <c r="G217" s="6">
        <v>4</v>
      </c>
      <c r="H217" s="1">
        <v>3</v>
      </c>
      <c r="I217" s="5">
        <v>2</v>
      </c>
      <c r="J217" s="39" t="s">
        <v>14</v>
      </c>
      <c r="K217" s="6">
        <v>43206</v>
      </c>
      <c r="L217" s="6" t="s">
        <v>14</v>
      </c>
      <c r="M217" s="6" t="s">
        <v>411</v>
      </c>
      <c r="N217" s="6" t="s">
        <v>22</v>
      </c>
      <c r="O217" s="9">
        <v>43626</v>
      </c>
      <c r="P217" s="19">
        <v>43757</v>
      </c>
      <c r="Q217" s="6">
        <v>54</v>
      </c>
      <c r="R217" s="9">
        <v>43686</v>
      </c>
      <c r="S217" s="9">
        <v>43688</v>
      </c>
      <c r="T217" s="6">
        <v>60</v>
      </c>
      <c r="U217" s="6">
        <v>62</v>
      </c>
      <c r="V217" s="6">
        <v>228</v>
      </c>
      <c r="W217" s="6">
        <v>112</v>
      </c>
      <c r="X217" s="17">
        <v>19.643999999999998</v>
      </c>
      <c r="Y217" s="17">
        <v>17.839999999999996</v>
      </c>
      <c r="Z217" s="17">
        <v>1.86</v>
      </c>
      <c r="AA217" s="17">
        <v>1.92</v>
      </c>
      <c r="AB217" s="17">
        <v>91.193333333333328</v>
      </c>
      <c r="AC217" s="17">
        <v>102.5</v>
      </c>
      <c r="AD217" s="17">
        <v>98.83</v>
      </c>
      <c r="AE217" s="1">
        <v>8.0149706400000014</v>
      </c>
      <c r="AF217" s="1">
        <v>32.6</v>
      </c>
      <c r="AG217" s="1">
        <v>54.6</v>
      </c>
      <c r="AH217" s="1">
        <v>7.1</v>
      </c>
      <c r="AI217" s="1">
        <v>116</v>
      </c>
      <c r="AJ217" s="1">
        <v>125.84061836188171</v>
      </c>
      <c r="AK217" s="1" t="str">
        <f t="shared" si="3"/>
        <v>UIUC201920021</v>
      </c>
      <c r="AL217" s="1" t="s">
        <v>290</v>
      </c>
      <c r="AM217" s="1" t="s">
        <v>290</v>
      </c>
      <c r="AN217" s="1" t="s">
        <v>290</v>
      </c>
      <c r="AO217" s="1" t="s">
        <v>290</v>
      </c>
      <c r="AP217" s="1" t="s">
        <v>290</v>
      </c>
      <c r="AQ217" s="1" t="s">
        <v>290</v>
      </c>
      <c r="AR217" s="1" t="s">
        <v>290</v>
      </c>
      <c r="AS217" s="40">
        <v>8</v>
      </c>
      <c r="AT217" s="40">
        <v>9</v>
      </c>
      <c r="AU217" s="40">
        <v>4.5999999999999996</v>
      </c>
      <c r="AV217" s="40">
        <v>70</v>
      </c>
      <c r="AW217" s="40">
        <v>1.1419999999999999</v>
      </c>
      <c r="AX217" s="40">
        <v>53.3</v>
      </c>
      <c r="AY217" s="40">
        <v>9.57</v>
      </c>
      <c r="AZ217" s="70" t="s">
        <v>290</v>
      </c>
      <c r="BA217" s="70" t="s">
        <v>290</v>
      </c>
      <c r="BB217" s="70" t="s">
        <v>290</v>
      </c>
      <c r="BC217" s="70" t="s">
        <v>290</v>
      </c>
      <c r="BD217" s="70" t="s">
        <v>290</v>
      </c>
      <c r="BE217" s="70" t="s">
        <v>290</v>
      </c>
      <c r="BF217" s="70" t="s">
        <v>290</v>
      </c>
      <c r="BG217" s="70" t="s">
        <v>290</v>
      </c>
      <c r="BH217" s="70" t="s">
        <v>290</v>
      </c>
      <c r="BI217" s="70" t="s">
        <v>290</v>
      </c>
      <c r="BJ217" s="70" t="s">
        <v>290</v>
      </c>
      <c r="BK217" s="73" t="s">
        <v>290</v>
      </c>
      <c r="BL217" s="73" t="s">
        <v>290</v>
      </c>
      <c r="BM217" s="73" t="s">
        <v>290</v>
      </c>
      <c r="BN217" s="73" t="s">
        <v>290</v>
      </c>
      <c r="BO217" s="73" t="s">
        <v>290</v>
      </c>
      <c r="BP217" s="73" t="s">
        <v>290</v>
      </c>
      <c r="BQ217" s="70" t="s">
        <v>290</v>
      </c>
      <c r="BR217" s="70" t="s">
        <v>290</v>
      </c>
      <c r="BS217" s="70" t="s">
        <v>290</v>
      </c>
      <c r="BT217" s="70" t="s">
        <v>290</v>
      </c>
      <c r="BU217" s="70" t="s">
        <v>290</v>
      </c>
      <c r="BV217" s="70" t="s">
        <v>290</v>
      </c>
      <c r="BW217" s="70" t="s">
        <v>290</v>
      </c>
      <c r="BX217" s="70" t="s">
        <v>290</v>
      </c>
    </row>
    <row r="218" spans="1:76" ht="15.75" x14ac:dyDescent="0.25">
      <c r="A218" s="15" t="s">
        <v>295</v>
      </c>
      <c r="B218" s="15">
        <v>2019</v>
      </c>
      <c r="C218" s="15" t="s">
        <v>629</v>
      </c>
      <c r="D218" s="6">
        <v>4</v>
      </c>
      <c r="E218" s="4">
        <v>37</v>
      </c>
      <c r="F218" s="6" t="s">
        <v>65</v>
      </c>
      <c r="G218" s="6">
        <v>1</v>
      </c>
      <c r="H218" s="1">
        <v>1</v>
      </c>
      <c r="I218" s="7">
        <v>1</v>
      </c>
      <c r="J218" s="39" t="s">
        <v>15</v>
      </c>
      <c r="K218" s="6">
        <v>11107</v>
      </c>
      <c r="L218" s="6" t="s">
        <v>15</v>
      </c>
      <c r="M218" s="6" t="s">
        <v>416</v>
      </c>
      <c r="N218" s="6" t="s">
        <v>22</v>
      </c>
      <c r="O218" s="9">
        <v>43626</v>
      </c>
      <c r="P218" s="19">
        <v>43757</v>
      </c>
      <c r="Q218" s="6">
        <v>66</v>
      </c>
      <c r="R218" s="9">
        <v>43681</v>
      </c>
      <c r="S218" s="9">
        <v>43682</v>
      </c>
      <c r="T218" s="6">
        <v>55</v>
      </c>
      <c r="U218" s="6">
        <v>56</v>
      </c>
      <c r="V218" s="6">
        <v>254</v>
      </c>
      <c r="W218" s="6">
        <v>132</v>
      </c>
      <c r="X218" s="17">
        <v>23.759999999999998</v>
      </c>
      <c r="Y218" s="17">
        <v>22.4</v>
      </c>
      <c r="Z218" s="17">
        <v>1.9166666666666665</v>
      </c>
      <c r="AA218" s="17">
        <v>1.95</v>
      </c>
      <c r="AB218" s="17">
        <v>92.86333333333333</v>
      </c>
      <c r="AC218" s="17">
        <v>117.33</v>
      </c>
      <c r="AD218" s="17">
        <v>112.67</v>
      </c>
      <c r="AE218" s="1">
        <v>8.4957781600000004</v>
      </c>
      <c r="AF218" s="1">
        <v>24.7</v>
      </c>
      <c r="AG218" s="1">
        <v>60.5</v>
      </c>
      <c r="AH218" s="1">
        <v>8.1999999999999993</v>
      </c>
      <c r="AI218" s="1">
        <v>196</v>
      </c>
      <c r="AJ218" s="1">
        <v>149.02432082275672</v>
      </c>
      <c r="AK218" s="1" t="str">
        <f t="shared" si="3"/>
        <v>UIUC20194037</v>
      </c>
      <c r="AL218" s="1" t="s">
        <v>290</v>
      </c>
      <c r="AM218" s="1" t="s">
        <v>290</v>
      </c>
      <c r="AN218" s="1" t="s">
        <v>290</v>
      </c>
      <c r="AO218" s="1" t="s">
        <v>290</v>
      </c>
      <c r="AP218" s="1" t="s">
        <v>290</v>
      </c>
      <c r="AQ218" s="1" t="s">
        <v>290</v>
      </c>
      <c r="AR218" s="1" t="s">
        <v>290</v>
      </c>
      <c r="AS218" s="40">
        <v>7.6</v>
      </c>
      <c r="AT218" s="40">
        <v>8.9</v>
      </c>
      <c r="AU218" s="40">
        <v>4.5999999999999996</v>
      </c>
      <c r="AV218" s="40">
        <v>70</v>
      </c>
      <c r="AW218" s="40">
        <v>1.1499999999999999</v>
      </c>
      <c r="AX218" s="40">
        <v>52.6</v>
      </c>
      <c r="AY218" s="40">
        <v>9.59</v>
      </c>
      <c r="AZ218" s="70" t="s">
        <v>290</v>
      </c>
      <c r="BA218" s="70" t="s">
        <v>290</v>
      </c>
      <c r="BB218" s="70" t="s">
        <v>290</v>
      </c>
      <c r="BC218" s="70" t="s">
        <v>290</v>
      </c>
      <c r="BD218" s="70" t="s">
        <v>290</v>
      </c>
      <c r="BE218" s="70" t="s">
        <v>290</v>
      </c>
      <c r="BF218" s="70" t="s">
        <v>290</v>
      </c>
      <c r="BG218" s="70" t="s">
        <v>290</v>
      </c>
      <c r="BH218" s="70" t="s">
        <v>290</v>
      </c>
      <c r="BI218" s="70" t="s">
        <v>290</v>
      </c>
      <c r="BJ218" s="70" t="s">
        <v>290</v>
      </c>
      <c r="BK218" s="73" t="s">
        <v>290</v>
      </c>
      <c r="BL218" s="73" t="s">
        <v>290</v>
      </c>
      <c r="BM218" s="73" t="s">
        <v>290</v>
      </c>
      <c r="BN218" s="73" t="s">
        <v>290</v>
      </c>
      <c r="BO218" s="73" t="s">
        <v>290</v>
      </c>
      <c r="BP218" s="73" t="s">
        <v>290</v>
      </c>
      <c r="BQ218" s="70" t="s">
        <v>290</v>
      </c>
      <c r="BR218" s="70" t="s">
        <v>290</v>
      </c>
      <c r="BS218" s="70" t="s">
        <v>290</v>
      </c>
      <c r="BT218" s="70" t="s">
        <v>290</v>
      </c>
      <c r="BU218" s="70" t="s">
        <v>290</v>
      </c>
      <c r="BV218" s="70" t="s">
        <v>290</v>
      </c>
      <c r="BW218" s="70" t="s">
        <v>290</v>
      </c>
      <c r="BX218" s="70" t="s">
        <v>290</v>
      </c>
    </row>
    <row r="219" spans="1:76" ht="15.75" x14ac:dyDescent="0.25">
      <c r="A219" s="15" t="s">
        <v>295</v>
      </c>
      <c r="B219" s="15">
        <v>2019</v>
      </c>
      <c r="C219" s="15" t="s">
        <v>629</v>
      </c>
      <c r="D219" s="6">
        <v>12</v>
      </c>
      <c r="E219" s="4">
        <v>9</v>
      </c>
      <c r="F219" s="6" t="s">
        <v>119</v>
      </c>
      <c r="G219" s="6">
        <v>2</v>
      </c>
      <c r="H219" s="1">
        <v>1</v>
      </c>
      <c r="I219" s="3">
        <v>1</v>
      </c>
      <c r="J219" s="39" t="s">
        <v>15</v>
      </c>
      <c r="K219" s="6">
        <v>21107</v>
      </c>
      <c r="L219" s="6" t="s">
        <v>15</v>
      </c>
      <c r="M219" s="6" t="s">
        <v>416</v>
      </c>
      <c r="N219" s="6" t="s">
        <v>22</v>
      </c>
      <c r="O219" s="9">
        <v>43626</v>
      </c>
      <c r="P219" s="19">
        <v>43757</v>
      </c>
      <c r="Q219" s="6">
        <v>63</v>
      </c>
      <c r="R219" s="9">
        <v>43681</v>
      </c>
      <c r="S219" s="9">
        <v>43683</v>
      </c>
      <c r="T219" s="6">
        <v>55</v>
      </c>
      <c r="U219" s="6">
        <v>57</v>
      </c>
      <c r="V219" s="6">
        <v>230</v>
      </c>
      <c r="W219" s="6">
        <v>122</v>
      </c>
      <c r="X219" s="17">
        <v>21.98</v>
      </c>
      <c r="Y219" s="17">
        <v>20.34</v>
      </c>
      <c r="Z219" s="17">
        <v>1.8966666666666665</v>
      </c>
      <c r="AA219" s="17">
        <v>1.93</v>
      </c>
      <c r="AB219" s="17">
        <v>90.033333333333331</v>
      </c>
      <c r="AC219" s="17">
        <v>114.83</v>
      </c>
      <c r="AD219" s="17">
        <v>109.17</v>
      </c>
      <c r="AE219" s="1">
        <v>6.9581012800000002</v>
      </c>
      <c r="AF219" s="1">
        <v>22.8</v>
      </c>
      <c r="AG219" s="1">
        <v>60.1</v>
      </c>
      <c r="AH219" s="1">
        <v>7.8</v>
      </c>
      <c r="AI219" s="1">
        <v>37</v>
      </c>
      <c r="AJ219" s="1">
        <v>125.13161724747779</v>
      </c>
      <c r="AK219" s="1" t="str">
        <f t="shared" si="3"/>
        <v>UIUC201912009</v>
      </c>
      <c r="AL219" s="1" t="s">
        <v>290</v>
      </c>
      <c r="AM219" s="1" t="s">
        <v>290</v>
      </c>
      <c r="AN219" s="1" t="s">
        <v>290</v>
      </c>
      <c r="AO219" s="1" t="s">
        <v>290</v>
      </c>
      <c r="AP219" s="1" t="s">
        <v>290</v>
      </c>
      <c r="AQ219" s="1" t="s">
        <v>290</v>
      </c>
      <c r="AR219" s="1" t="s">
        <v>290</v>
      </c>
      <c r="AS219" s="40">
        <v>8.1</v>
      </c>
      <c r="AT219" s="40">
        <v>7.2</v>
      </c>
      <c r="AU219" s="40">
        <v>3.6</v>
      </c>
      <c r="AV219" s="40">
        <v>73.3</v>
      </c>
      <c r="AW219" s="40">
        <v>1.2509999999999999</v>
      </c>
      <c r="AX219" s="40" t="s">
        <v>290</v>
      </c>
      <c r="AY219" s="40">
        <v>10.06</v>
      </c>
      <c r="AZ219" s="70" t="s">
        <v>488</v>
      </c>
      <c r="BA219" s="71" t="s">
        <v>447</v>
      </c>
      <c r="BB219" s="72">
        <v>2.97</v>
      </c>
      <c r="BC219" s="73">
        <v>79</v>
      </c>
      <c r="BD219" s="72">
        <v>7</v>
      </c>
      <c r="BE219" s="73">
        <v>38</v>
      </c>
      <c r="BF219" s="73">
        <v>3262</v>
      </c>
      <c r="BG219" s="73">
        <v>730</v>
      </c>
      <c r="BH219" s="73">
        <v>183</v>
      </c>
      <c r="BI219" s="73">
        <v>21</v>
      </c>
      <c r="BJ219" s="73">
        <v>27</v>
      </c>
      <c r="BK219" s="73" t="s">
        <v>290</v>
      </c>
      <c r="BL219" s="73" t="s">
        <v>290</v>
      </c>
      <c r="BM219" s="73" t="s">
        <v>290</v>
      </c>
      <c r="BN219" s="73" t="s">
        <v>290</v>
      </c>
      <c r="BO219" s="73" t="s">
        <v>290</v>
      </c>
      <c r="BP219" s="73" t="s">
        <v>290</v>
      </c>
      <c r="BQ219" s="70" t="s">
        <v>290</v>
      </c>
      <c r="BR219" s="70" t="s">
        <v>290</v>
      </c>
      <c r="BS219" s="70" t="s">
        <v>290</v>
      </c>
      <c r="BT219" s="70" t="s">
        <v>290</v>
      </c>
      <c r="BU219" s="70" t="s">
        <v>290</v>
      </c>
      <c r="BV219" s="70" t="s">
        <v>290</v>
      </c>
      <c r="BW219" s="70" t="s">
        <v>290</v>
      </c>
      <c r="BX219" s="70" t="s">
        <v>290</v>
      </c>
    </row>
    <row r="220" spans="1:76" ht="15.75" x14ac:dyDescent="0.25">
      <c r="A220" s="15" t="s">
        <v>295</v>
      </c>
      <c r="B220" s="15">
        <v>2019</v>
      </c>
      <c r="C220" s="15" t="s">
        <v>629</v>
      </c>
      <c r="D220" s="6">
        <v>15</v>
      </c>
      <c r="E220" s="4">
        <v>9</v>
      </c>
      <c r="F220" s="6" t="s">
        <v>173</v>
      </c>
      <c r="G220" s="6">
        <v>3</v>
      </c>
      <c r="H220" s="1">
        <v>1</v>
      </c>
      <c r="I220" s="5">
        <v>1</v>
      </c>
      <c r="J220" s="39" t="s">
        <v>15</v>
      </c>
      <c r="K220" s="6">
        <v>31107</v>
      </c>
      <c r="L220" s="6" t="s">
        <v>15</v>
      </c>
      <c r="M220" s="6" t="s">
        <v>416</v>
      </c>
      <c r="N220" s="6" t="s">
        <v>22</v>
      </c>
      <c r="O220" s="9">
        <v>43626</v>
      </c>
      <c r="P220" s="19">
        <v>43757</v>
      </c>
      <c r="Q220" s="6">
        <v>64</v>
      </c>
      <c r="R220" s="9">
        <v>43681</v>
      </c>
      <c r="S220" s="9">
        <v>43682</v>
      </c>
      <c r="T220" s="6">
        <v>55</v>
      </c>
      <c r="U220" s="6">
        <v>56</v>
      </c>
      <c r="V220" s="6">
        <v>241</v>
      </c>
      <c r="W220" s="6">
        <v>114</v>
      </c>
      <c r="X220" s="17">
        <v>22.403999999999996</v>
      </c>
      <c r="Y220" s="17">
        <v>21.006</v>
      </c>
      <c r="Z220" s="17">
        <v>1.89</v>
      </c>
      <c r="AA220" s="17">
        <v>1.9433333333333334</v>
      </c>
      <c r="AB220" s="17">
        <v>111.98</v>
      </c>
      <c r="AC220" s="17">
        <v>117.83</v>
      </c>
      <c r="AD220" s="17">
        <v>113.33</v>
      </c>
      <c r="AE220" s="1">
        <v>6.75398488</v>
      </c>
      <c r="AF220" s="1">
        <v>25.2</v>
      </c>
      <c r="AG220" s="1">
        <v>57.7</v>
      </c>
      <c r="AH220" s="1">
        <v>8</v>
      </c>
      <c r="AI220" s="1">
        <v>34</v>
      </c>
      <c r="AJ220" s="1">
        <v>117.6848866157746</v>
      </c>
      <c r="AK220" s="1" t="str">
        <f t="shared" si="3"/>
        <v>UIUC201915009</v>
      </c>
      <c r="AL220" s="1" t="s">
        <v>290</v>
      </c>
      <c r="AM220" s="1" t="s">
        <v>290</v>
      </c>
      <c r="AN220" s="1" t="s">
        <v>290</v>
      </c>
      <c r="AO220" s="1" t="s">
        <v>290</v>
      </c>
      <c r="AP220" s="1" t="s">
        <v>290</v>
      </c>
      <c r="AQ220" s="1" t="s">
        <v>290</v>
      </c>
      <c r="AR220" s="1" t="s">
        <v>290</v>
      </c>
      <c r="AS220" s="40">
        <v>8.1999999999999993</v>
      </c>
      <c r="AT220" s="40">
        <v>7.4</v>
      </c>
      <c r="AU220" s="40">
        <v>3.2</v>
      </c>
      <c r="AV220" s="40">
        <v>73.599999999999994</v>
      </c>
      <c r="AW220" s="40">
        <v>1.2549999999999999</v>
      </c>
      <c r="AX220" s="40" t="s">
        <v>290</v>
      </c>
      <c r="AY220" s="40">
        <v>10.08</v>
      </c>
      <c r="AZ220" s="70" t="s">
        <v>507</v>
      </c>
      <c r="BA220" s="71" t="s">
        <v>472</v>
      </c>
      <c r="BB220" s="72">
        <v>3.31</v>
      </c>
      <c r="BC220" s="73">
        <v>83</v>
      </c>
      <c r="BD220" s="72">
        <v>8</v>
      </c>
      <c r="BE220" s="73">
        <v>41</v>
      </c>
      <c r="BF220" s="73">
        <v>2741</v>
      </c>
      <c r="BG220" s="73">
        <v>568</v>
      </c>
      <c r="BH220" s="73">
        <v>130</v>
      </c>
      <c r="BI220" s="73">
        <v>16</v>
      </c>
      <c r="BJ220" s="73">
        <v>30</v>
      </c>
      <c r="BK220" s="73" t="s">
        <v>290</v>
      </c>
      <c r="BL220" s="73" t="s">
        <v>290</v>
      </c>
      <c r="BM220" s="73" t="s">
        <v>290</v>
      </c>
      <c r="BN220" s="73" t="s">
        <v>290</v>
      </c>
      <c r="BO220" s="73" t="s">
        <v>290</v>
      </c>
      <c r="BP220" s="73" t="s">
        <v>290</v>
      </c>
      <c r="BQ220" s="70" t="s">
        <v>290</v>
      </c>
      <c r="BR220" s="70" t="s">
        <v>290</v>
      </c>
      <c r="BS220" s="70" t="s">
        <v>290</v>
      </c>
      <c r="BT220" s="70" t="s">
        <v>290</v>
      </c>
      <c r="BU220" s="70" t="s">
        <v>290</v>
      </c>
      <c r="BV220" s="70" t="s">
        <v>290</v>
      </c>
      <c r="BW220" s="70" t="s">
        <v>290</v>
      </c>
      <c r="BX220" s="70" t="s">
        <v>290</v>
      </c>
    </row>
    <row r="221" spans="1:76" ht="15.75" x14ac:dyDescent="0.25">
      <c r="A221" s="15" t="s">
        <v>295</v>
      </c>
      <c r="B221" s="15">
        <v>2019</v>
      </c>
      <c r="C221" s="15" t="s">
        <v>629</v>
      </c>
      <c r="D221" s="6">
        <v>22</v>
      </c>
      <c r="E221" s="4">
        <v>37</v>
      </c>
      <c r="F221" s="6" t="s">
        <v>227</v>
      </c>
      <c r="G221" s="6">
        <v>4</v>
      </c>
      <c r="H221" s="1">
        <v>1</v>
      </c>
      <c r="I221" s="5">
        <v>1</v>
      </c>
      <c r="J221" s="39" t="s">
        <v>15</v>
      </c>
      <c r="K221" s="6">
        <v>41107</v>
      </c>
      <c r="L221" s="6" t="s">
        <v>15</v>
      </c>
      <c r="M221" s="6" t="s">
        <v>416</v>
      </c>
      <c r="N221" s="6" t="s">
        <v>22</v>
      </c>
      <c r="O221" s="9">
        <v>43626</v>
      </c>
      <c r="P221" s="19">
        <v>43757</v>
      </c>
      <c r="Q221" s="6">
        <v>65</v>
      </c>
      <c r="R221" s="9">
        <v>43682</v>
      </c>
      <c r="S221" s="9">
        <v>43683</v>
      </c>
      <c r="T221" s="6">
        <v>56</v>
      </c>
      <c r="U221" s="6">
        <v>57</v>
      </c>
      <c r="V221" s="6">
        <v>223</v>
      </c>
      <c r="W221" s="6">
        <v>92</v>
      </c>
      <c r="X221" s="17">
        <v>21.145999999999997</v>
      </c>
      <c r="Y221" s="17">
        <v>19.625999999999998</v>
      </c>
      <c r="Z221" s="17">
        <v>1.9233333333333333</v>
      </c>
      <c r="AA221" s="17">
        <v>1.9466666666666665</v>
      </c>
      <c r="AB221" s="17">
        <v>72.716666666666669</v>
      </c>
      <c r="AC221" s="17">
        <v>98.5</v>
      </c>
      <c r="AD221" s="17">
        <v>92.5</v>
      </c>
      <c r="AE221" s="1">
        <v>6.92181392</v>
      </c>
      <c r="AF221" s="1">
        <v>25.7</v>
      </c>
      <c r="AG221" s="1">
        <v>59.2</v>
      </c>
      <c r="AH221" s="1">
        <v>7.3</v>
      </c>
      <c r="AI221" s="1">
        <v>214</v>
      </c>
      <c r="AJ221" s="1">
        <v>119.80301423713679</v>
      </c>
      <c r="AK221" s="1" t="str">
        <f t="shared" si="3"/>
        <v>UIUC201922037</v>
      </c>
      <c r="AL221" s="1" t="s">
        <v>290</v>
      </c>
      <c r="AM221" s="1" t="s">
        <v>290</v>
      </c>
      <c r="AN221" s="1" t="s">
        <v>290</v>
      </c>
      <c r="AO221" s="1" t="s">
        <v>290</v>
      </c>
      <c r="AP221" s="1" t="s">
        <v>290</v>
      </c>
      <c r="AQ221" s="1" t="s">
        <v>290</v>
      </c>
      <c r="AR221" s="1" t="s">
        <v>290</v>
      </c>
      <c r="AS221" s="40">
        <v>8.1</v>
      </c>
      <c r="AT221" s="40">
        <v>8.1999999999999993</v>
      </c>
      <c r="AU221" s="40">
        <v>4.4000000000000004</v>
      </c>
      <c r="AV221" s="40">
        <v>71</v>
      </c>
      <c r="AW221" s="40">
        <v>1.145</v>
      </c>
      <c r="AX221" s="40">
        <v>53.4</v>
      </c>
      <c r="AY221" s="40">
        <v>9.66</v>
      </c>
      <c r="AZ221" s="70" t="s">
        <v>543</v>
      </c>
      <c r="BA221" s="71" t="s">
        <v>461</v>
      </c>
      <c r="BB221" s="72">
        <v>4.8</v>
      </c>
      <c r="BC221" s="73">
        <v>98</v>
      </c>
      <c r="BD221" s="72">
        <v>8</v>
      </c>
      <c r="BE221" s="73">
        <v>37</v>
      </c>
      <c r="BF221" s="73">
        <v>4610</v>
      </c>
      <c r="BG221" s="73">
        <v>1029</v>
      </c>
      <c r="BH221" s="73">
        <v>151</v>
      </c>
      <c r="BI221" s="73">
        <v>24</v>
      </c>
      <c r="BJ221" s="73">
        <v>26</v>
      </c>
      <c r="BK221" s="73" t="s">
        <v>290</v>
      </c>
      <c r="BL221" s="73" t="s">
        <v>290</v>
      </c>
      <c r="BM221" s="73" t="s">
        <v>290</v>
      </c>
      <c r="BN221" s="73" t="s">
        <v>290</v>
      </c>
      <c r="BO221" s="73" t="s">
        <v>290</v>
      </c>
      <c r="BP221" s="73" t="s">
        <v>290</v>
      </c>
      <c r="BQ221" s="70" t="s">
        <v>290</v>
      </c>
      <c r="BR221" s="70" t="s">
        <v>290</v>
      </c>
      <c r="BS221" s="70" t="s">
        <v>290</v>
      </c>
      <c r="BT221" s="70" t="s">
        <v>290</v>
      </c>
      <c r="BU221" s="70" t="s">
        <v>290</v>
      </c>
      <c r="BV221" s="70" t="s">
        <v>290</v>
      </c>
      <c r="BW221" s="70" t="s">
        <v>290</v>
      </c>
      <c r="BX221" s="70" t="s">
        <v>290</v>
      </c>
    </row>
    <row r="222" spans="1:76" ht="15.75" x14ac:dyDescent="0.25">
      <c r="A222" s="15" t="s">
        <v>295</v>
      </c>
      <c r="B222" s="15">
        <v>2019</v>
      </c>
      <c r="C222" s="15" t="s">
        <v>629</v>
      </c>
      <c r="D222" s="6">
        <v>1</v>
      </c>
      <c r="E222" s="4">
        <v>25</v>
      </c>
      <c r="F222" s="6" t="s">
        <v>83</v>
      </c>
      <c r="G222" s="6">
        <v>1</v>
      </c>
      <c r="H222" s="1">
        <v>2</v>
      </c>
      <c r="I222" s="7">
        <v>1</v>
      </c>
      <c r="J222" s="39" t="s">
        <v>15</v>
      </c>
      <c r="K222" s="6">
        <v>12107</v>
      </c>
      <c r="L222" s="6" t="s">
        <v>15</v>
      </c>
      <c r="M222" s="6" t="s">
        <v>416</v>
      </c>
      <c r="N222" s="6" t="s">
        <v>22</v>
      </c>
      <c r="O222" s="9">
        <v>43626</v>
      </c>
      <c r="P222" s="19">
        <v>43757</v>
      </c>
      <c r="Q222" s="6">
        <v>64</v>
      </c>
      <c r="R222" s="9">
        <v>43681</v>
      </c>
      <c r="S222" s="9">
        <v>43682</v>
      </c>
      <c r="T222" s="6">
        <v>55</v>
      </c>
      <c r="U222" s="6">
        <v>56</v>
      </c>
      <c r="V222" s="6">
        <v>237</v>
      </c>
      <c r="W222" s="6">
        <v>113</v>
      </c>
      <c r="X222" s="17">
        <v>23.559999999999995</v>
      </c>
      <c r="Y222" s="17">
        <v>21.020000000000003</v>
      </c>
      <c r="Z222" s="17">
        <v>1.8866666666666667</v>
      </c>
      <c r="AA222" s="17">
        <v>1.9233333333333333</v>
      </c>
      <c r="AB222" s="17">
        <v>85.98</v>
      </c>
      <c r="AC222" s="17">
        <v>102</v>
      </c>
      <c r="AD222" s="17">
        <v>100.67</v>
      </c>
      <c r="AE222" s="1">
        <v>7.8698212000000005</v>
      </c>
      <c r="AF222" s="1">
        <v>25</v>
      </c>
      <c r="AG222" s="1">
        <v>59.1</v>
      </c>
      <c r="AH222" s="1">
        <v>7.6</v>
      </c>
      <c r="AI222" s="1">
        <v>144</v>
      </c>
      <c r="AJ222" s="1">
        <v>137.49444115023246</v>
      </c>
      <c r="AK222" s="1" t="str">
        <f t="shared" si="3"/>
        <v>UIUC20191025</v>
      </c>
      <c r="AL222" s="1" t="s">
        <v>290</v>
      </c>
      <c r="AM222" s="1" t="s">
        <v>290</v>
      </c>
      <c r="AN222" s="1" t="s">
        <v>290</v>
      </c>
      <c r="AO222" s="1" t="s">
        <v>290</v>
      </c>
      <c r="AP222" s="1" t="s">
        <v>290</v>
      </c>
      <c r="AQ222" s="1" t="s">
        <v>290</v>
      </c>
      <c r="AR222" s="1" t="s">
        <v>290</v>
      </c>
      <c r="AS222" s="40">
        <v>8.1</v>
      </c>
      <c r="AT222" s="40">
        <v>7.4</v>
      </c>
      <c r="AU222" s="40">
        <v>3.3</v>
      </c>
      <c r="AV222" s="40">
        <v>73.5</v>
      </c>
      <c r="AW222" s="40">
        <v>1.2509999999999999</v>
      </c>
      <c r="AX222" s="40">
        <v>60.3</v>
      </c>
      <c r="AY222" s="40">
        <v>10.01</v>
      </c>
      <c r="AZ222" s="70" t="s">
        <v>446</v>
      </c>
      <c r="BA222" s="71" t="s">
        <v>447</v>
      </c>
      <c r="BB222" s="72">
        <v>3.06</v>
      </c>
      <c r="BC222" s="73">
        <v>81</v>
      </c>
      <c r="BD222" s="72">
        <v>8</v>
      </c>
      <c r="BE222" s="73">
        <v>16</v>
      </c>
      <c r="BF222" s="73">
        <v>2489</v>
      </c>
      <c r="BG222" s="73">
        <v>537</v>
      </c>
      <c r="BH222" s="73">
        <v>194</v>
      </c>
      <c r="BI222" s="73">
        <v>24</v>
      </c>
      <c r="BJ222" s="73">
        <v>2</v>
      </c>
      <c r="BK222" s="73" t="s">
        <v>290</v>
      </c>
      <c r="BL222" s="73" t="s">
        <v>290</v>
      </c>
      <c r="BM222" s="73" t="s">
        <v>290</v>
      </c>
      <c r="BN222" s="73" t="s">
        <v>290</v>
      </c>
      <c r="BO222" s="73" t="s">
        <v>290</v>
      </c>
      <c r="BP222" s="73" t="s">
        <v>290</v>
      </c>
      <c r="BQ222" s="70" t="s">
        <v>290</v>
      </c>
      <c r="BR222" s="70" t="s">
        <v>290</v>
      </c>
      <c r="BS222" s="70" t="s">
        <v>290</v>
      </c>
      <c r="BT222" s="70" t="s">
        <v>290</v>
      </c>
      <c r="BU222" s="70" t="s">
        <v>290</v>
      </c>
      <c r="BV222" s="70" t="s">
        <v>290</v>
      </c>
      <c r="BW222" s="70" t="s">
        <v>290</v>
      </c>
      <c r="BX222" s="70" t="s">
        <v>290</v>
      </c>
    </row>
    <row r="223" spans="1:76" ht="15.75" x14ac:dyDescent="0.25">
      <c r="A223" s="15" t="s">
        <v>295</v>
      </c>
      <c r="B223" s="15">
        <v>2019</v>
      </c>
      <c r="C223" s="15" t="s">
        <v>629</v>
      </c>
      <c r="D223" s="6">
        <v>7</v>
      </c>
      <c r="E223" s="4">
        <v>9</v>
      </c>
      <c r="F223" s="6" t="s">
        <v>137</v>
      </c>
      <c r="G223" s="6">
        <v>2</v>
      </c>
      <c r="H223" s="1">
        <v>2</v>
      </c>
      <c r="I223" s="3">
        <v>1</v>
      </c>
      <c r="J223" s="39" t="s">
        <v>15</v>
      </c>
      <c r="K223" s="6">
        <v>22107</v>
      </c>
      <c r="L223" s="6" t="s">
        <v>15</v>
      </c>
      <c r="M223" s="6" t="s">
        <v>416</v>
      </c>
      <c r="N223" s="6" t="s">
        <v>22</v>
      </c>
      <c r="O223" s="9">
        <v>43626</v>
      </c>
      <c r="P223" s="19">
        <v>43757</v>
      </c>
      <c r="Q223" s="6">
        <v>62</v>
      </c>
      <c r="R223" s="9">
        <v>43682</v>
      </c>
      <c r="S223" s="9">
        <v>43683</v>
      </c>
      <c r="T223" s="6">
        <v>56</v>
      </c>
      <c r="U223" s="6">
        <v>57</v>
      </c>
      <c r="V223" s="6">
        <v>235</v>
      </c>
      <c r="W223" s="6">
        <v>99</v>
      </c>
      <c r="X223" s="17">
        <v>23.96</v>
      </c>
      <c r="Y223" s="17">
        <v>22.04</v>
      </c>
      <c r="Z223" s="17">
        <v>1.9066666666666665</v>
      </c>
      <c r="AA223" s="17">
        <v>1.9433333333333334</v>
      </c>
      <c r="AB223" s="17">
        <v>101.48</v>
      </c>
      <c r="AC223" s="17">
        <v>121.17</v>
      </c>
      <c r="AD223" s="17">
        <v>119.33</v>
      </c>
      <c r="AE223" s="1">
        <v>7.9333240799999993</v>
      </c>
      <c r="AF223" s="1">
        <v>26.5</v>
      </c>
      <c r="AG223" s="1">
        <v>57.4</v>
      </c>
      <c r="AH223" s="1">
        <v>8.3000000000000007</v>
      </c>
      <c r="AI223" s="1">
        <v>42</v>
      </c>
      <c r="AJ223" s="1">
        <v>135.83182825378753</v>
      </c>
      <c r="AK223" s="1" t="str">
        <f t="shared" si="3"/>
        <v>UIUC20197009</v>
      </c>
      <c r="AL223" s="1" t="s">
        <v>290</v>
      </c>
      <c r="AM223" s="1" t="s">
        <v>290</v>
      </c>
      <c r="AN223" s="1" t="s">
        <v>290</v>
      </c>
      <c r="AO223" s="1" t="s">
        <v>290</v>
      </c>
      <c r="AP223" s="1" t="s">
        <v>290</v>
      </c>
      <c r="AQ223" s="1" t="s">
        <v>290</v>
      </c>
      <c r="AR223" s="1" t="s">
        <v>290</v>
      </c>
      <c r="AS223" s="40">
        <v>8</v>
      </c>
      <c r="AT223" s="40">
        <v>8.6</v>
      </c>
      <c r="AU223" s="40">
        <v>3.3</v>
      </c>
      <c r="AV223" s="40">
        <v>72.599999999999994</v>
      </c>
      <c r="AW223" s="40">
        <v>1.2749999999999999</v>
      </c>
      <c r="AX223" s="40">
        <v>60.2</v>
      </c>
      <c r="AY223" s="40">
        <v>10.02</v>
      </c>
      <c r="AZ223" s="70" t="s">
        <v>474</v>
      </c>
      <c r="BA223" s="71" t="s">
        <v>445</v>
      </c>
      <c r="BB223" s="72">
        <v>4.04</v>
      </c>
      <c r="BC223" s="73">
        <v>90</v>
      </c>
      <c r="BD223" s="72">
        <v>9</v>
      </c>
      <c r="BE223" s="73">
        <v>57</v>
      </c>
      <c r="BF223" s="73">
        <v>3322</v>
      </c>
      <c r="BG223" s="73">
        <v>629</v>
      </c>
      <c r="BH223" s="73">
        <v>220</v>
      </c>
      <c r="BI223" s="73">
        <v>22</v>
      </c>
      <c r="BJ223" s="73">
        <v>45</v>
      </c>
      <c r="BK223" s="73" t="s">
        <v>290</v>
      </c>
      <c r="BL223" s="73" t="s">
        <v>290</v>
      </c>
      <c r="BM223" s="73" t="s">
        <v>290</v>
      </c>
      <c r="BN223" s="73" t="s">
        <v>290</v>
      </c>
      <c r="BO223" s="73" t="s">
        <v>290</v>
      </c>
      <c r="BP223" s="73" t="s">
        <v>290</v>
      </c>
      <c r="BQ223" s="70" t="s">
        <v>290</v>
      </c>
      <c r="BR223" s="70" t="s">
        <v>290</v>
      </c>
      <c r="BS223" s="70" t="s">
        <v>290</v>
      </c>
      <c r="BT223" s="70" t="s">
        <v>290</v>
      </c>
      <c r="BU223" s="70" t="s">
        <v>290</v>
      </c>
      <c r="BV223" s="70" t="s">
        <v>290</v>
      </c>
      <c r="BW223" s="70" t="s">
        <v>290</v>
      </c>
      <c r="BX223" s="70" t="s">
        <v>290</v>
      </c>
    </row>
    <row r="224" spans="1:76" ht="15.75" x14ac:dyDescent="0.25">
      <c r="A224" s="15" t="s">
        <v>295</v>
      </c>
      <c r="B224" s="15">
        <v>2019</v>
      </c>
      <c r="C224" s="15" t="s">
        <v>629</v>
      </c>
      <c r="D224" s="6">
        <v>18</v>
      </c>
      <c r="E224" s="4">
        <v>25</v>
      </c>
      <c r="F224" s="6" t="s">
        <v>191</v>
      </c>
      <c r="G224" s="6">
        <v>3</v>
      </c>
      <c r="H224" s="1">
        <v>2</v>
      </c>
      <c r="I224" s="5">
        <v>1</v>
      </c>
      <c r="J224" s="39" t="s">
        <v>15</v>
      </c>
      <c r="K224" s="6">
        <v>32107</v>
      </c>
      <c r="L224" s="6" t="s">
        <v>15</v>
      </c>
      <c r="M224" s="6" t="s">
        <v>416</v>
      </c>
      <c r="N224" s="6" t="s">
        <v>22</v>
      </c>
      <c r="O224" s="9">
        <v>43626</v>
      </c>
      <c r="P224" s="19">
        <v>43757</v>
      </c>
      <c r="Q224" s="6">
        <v>62</v>
      </c>
      <c r="R224" s="9">
        <v>43681</v>
      </c>
      <c r="S224" s="9">
        <v>43682</v>
      </c>
      <c r="T224" s="6">
        <v>55</v>
      </c>
      <c r="U224" s="6">
        <v>56</v>
      </c>
      <c r="V224" s="6">
        <v>230</v>
      </c>
      <c r="W224" s="6">
        <v>100</v>
      </c>
      <c r="X224" s="17">
        <v>21.206</v>
      </c>
      <c r="Y224" s="17">
        <v>19.628</v>
      </c>
      <c r="Z224" s="17">
        <v>1.9033333333333333</v>
      </c>
      <c r="AA224" s="17">
        <v>1.9366666666666665</v>
      </c>
      <c r="AB224" s="17">
        <v>79.366666666666674</v>
      </c>
      <c r="AC224" s="17">
        <v>100.5</v>
      </c>
      <c r="AD224" s="17">
        <v>90.33</v>
      </c>
      <c r="AE224" s="1">
        <v>8.6590712799999991</v>
      </c>
      <c r="AF224" s="1">
        <v>27.9</v>
      </c>
      <c r="AG224" s="1">
        <v>57.8</v>
      </c>
      <c r="AH224" s="1">
        <v>7.5</v>
      </c>
      <c r="AI224" s="1">
        <v>127</v>
      </c>
      <c r="AJ224" s="1">
        <v>145.43388000793641</v>
      </c>
      <c r="AK224" s="1" t="str">
        <f t="shared" si="3"/>
        <v>UIUC201918025</v>
      </c>
      <c r="AL224" s="1" t="s">
        <v>290</v>
      </c>
      <c r="AM224" s="1" t="s">
        <v>290</v>
      </c>
      <c r="AN224" s="1" t="s">
        <v>290</v>
      </c>
      <c r="AO224" s="1" t="s">
        <v>290</v>
      </c>
      <c r="AP224" s="1" t="s">
        <v>290</v>
      </c>
      <c r="AQ224" s="1" t="s">
        <v>290</v>
      </c>
      <c r="AR224" s="1" t="s">
        <v>290</v>
      </c>
      <c r="AS224" s="40">
        <v>7.7</v>
      </c>
      <c r="AT224" s="40">
        <v>9.9</v>
      </c>
      <c r="AU224" s="40">
        <v>4.5</v>
      </c>
      <c r="AV224" s="40">
        <v>69.3</v>
      </c>
      <c r="AW224" s="40">
        <v>1.1639999999999999</v>
      </c>
      <c r="AX224" s="40">
        <v>54.4</v>
      </c>
      <c r="AY224" s="40">
        <v>9.57</v>
      </c>
      <c r="AZ224" s="70" t="s">
        <v>521</v>
      </c>
      <c r="BA224" s="71" t="s">
        <v>445</v>
      </c>
      <c r="BB224" s="72">
        <v>3.42</v>
      </c>
      <c r="BC224" s="73">
        <v>84</v>
      </c>
      <c r="BD224" s="72">
        <v>7</v>
      </c>
      <c r="BE224" s="73">
        <v>24</v>
      </c>
      <c r="BF224" s="73">
        <v>3143</v>
      </c>
      <c r="BG224" s="73">
        <v>697</v>
      </c>
      <c r="BH224" s="73">
        <v>118</v>
      </c>
      <c r="BI224" s="73">
        <v>18</v>
      </c>
      <c r="BJ224" s="73">
        <v>18</v>
      </c>
      <c r="BK224" s="73" t="s">
        <v>290</v>
      </c>
      <c r="BL224" s="73" t="s">
        <v>290</v>
      </c>
      <c r="BM224" s="73" t="s">
        <v>290</v>
      </c>
      <c r="BN224" s="73" t="s">
        <v>290</v>
      </c>
      <c r="BO224" s="73" t="s">
        <v>290</v>
      </c>
      <c r="BP224" s="73" t="s">
        <v>290</v>
      </c>
      <c r="BQ224" s="70" t="s">
        <v>290</v>
      </c>
      <c r="BR224" s="70" t="s">
        <v>290</v>
      </c>
      <c r="BS224" s="70" t="s">
        <v>290</v>
      </c>
      <c r="BT224" s="70" t="s">
        <v>290</v>
      </c>
      <c r="BU224" s="70" t="s">
        <v>290</v>
      </c>
      <c r="BV224" s="70" t="s">
        <v>290</v>
      </c>
      <c r="BW224" s="70" t="s">
        <v>290</v>
      </c>
      <c r="BX224" s="70" t="s">
        <v>290</v>
      </c>
    </row>
    <row r="225" spans="1:76" ht="15.75" x14ac:dyDescent="0.25">
      <c r="A225" s="15" t="s">
        <v>295</v>
      </c>
      <c r="B225" s="15">
        <v>2019</v>
      </c>
      <c r="C225" s="15" t="s">
        <v>629</v>
      </c>
      <c r="D225" s="6">
        <v>24</v>
      </c>
      <c r="E225" s="4">
        <v>37</v>
      </c>
      <c r="F225" s="6" t="s">
        <v>245</v>
      </c>
      <c r="G225" s="6">
        <v>4</v>
      </c>
      <c r="H225" s="1">
        <v>2</v>
      </c>
      <c r="I225" s="5">
        <v>1</v>
      </c>
      <c r="J225" s="39" t="s">
        <v>15</v>
      </c>
      <c r="K225" s="6">
        <v>42107</v>
      </c>
      <c r="L225" s="6" t="s">
        <v>15</v>
      </c>
      <c r="M225" s="6" t="s">
        <v>416</v>
      </c>
      <c r="N225" s="6" t="s">
        <v>22</v>
      </c>
      <c r="O225" s="9">
        <v>43626</v>
      </c>
      <c r="P225" s="19">
        <v>43757</v>
      </c>
      <c r="Q225" s="6">
        <v>65</v>
      </c>
      <c r="R225" s="9">
        <v>43681</v>
      </c>
      <c r="S225" s="9">
        <v>43683</v>
      </c>
      <c r="T225" s="6">
        <v>55</v>
      </c>
      <c r="U225" s="6">
        <v>57</v>
      </c>
      <c r="V225" s="6">
        <v>230</v>
      </c>
      <c r="W225" s="6">
        <v>114</v>
      </c>
      <c r="X225" s="17">
        <v>19.177999999999997</v>
      </c>
      <c r="Y225" s="17">
        <v>18.216000000000001</v>
      </c>
      <c r="Z225" s="17">
        <v>1.89</v>
      </c>
      <c r="AA225" s="17">
        <v>1.9433333333333334</v>
      </c>
      <c r="AB225" s="17">
        <v>94.283333333333331</v>
      </c>
      <c r="AC225" s="17">
        <v>101.67</v>
      </c>
      <c r="AD225" s="17">
        <v>100.5</v>
      </c>
      <c r="AE225" s="1">
        <v>7.8652852800000002</v>
      </c>
      <c r="AF225" s="1">
        <v>25.4</v>
      </c>
      <c r="AG225" s="1">
        <v>58.8</v>
      </c>
      <c r="AH225" s="1">
        <v>8</v>
      </c>
      <c r="AI225" s="1">
        <v>216</v>
      </c>
      <c r="AJ225" s="1">
        <v>136.68231260100617</v>
      </c>
      <c r="AK225" s="1" t="str">
        <f t="shared" si="3"/>
        <v>UIUC201924037</v>
      </c>
      <c r="AL225" s="1" t="s">
        <v>290</v>
      </c>
      <c r="AM225" s="1" t="s">
        <v>290</v>
      </c>
      <c r="AN225" s="1" t="s">
        <v>290</v>
      </c>
      <c r="AO225" s="1" t="s">
        <v>290</v>
      </c>
      <c r="AP225" s="1" t="s">
        <v>290</v>
      </c>
      <c r="AQ225" s="1" t="s">
        <v>290</v>
      </c>
      <c r="AR225" s="1" t="s">
        <v>290</v>
      </c>
      <c r="AS225" s="40">
        <v>8</v>
      </c>
      <c r="AT225" s="40">
        <v>8.3000000000000007</v>
      </c>
      <c r="AU225" s="40">
        <v>3.1</v>
      </c>
      <c r="AV225" s="40">
        <v>72.7</v>
      </c>
      <c r="AW225" s="40">
        <v>1.2410000000000001</v>
      </c>
      <c r="AX225" s="40">
        <v>60.2</v>
      </c>
      <c r="AY225" s="40">
        <v>9.9</v>
      </c>
      <c r="AZ225" s="70" t="s">
        <v>552</v>
      </c>
      <c r="BA225" s="71" t="s">
        <v>461</v>
      </c>
      <c r="BB225" s="72">
        <v>4.51</v>
      </c>
      <c r="BC225" s="73">
        <v>95</v>
      </c>
      <c r="BD225" s="72">
        <v>8</v>
      </c>
      <c r="BE225" s="73">
        <v>44</v>
      </c>
      <c r="BF225" s="73">
        <v>4045</v>
      </c>
      <c r="BG225" s="73">
        <v>900</v>
      </c>
      <c r="BH225" s="73">
        <v>150</v>
      </c>
      <c r="BI225" s="73">
        <v>18</v>
      </c>
      <c r="BJ225" s="73">
        <v>30</v>
      </c>
      <c r="BK225" s="73" t="s">
        <v>290</v>
      </c>
      <c r="BL225" s="73" t="s">
        <v>290</v>
      </c>
      <c r="BM225" s="73" t="s">
        <v>290</v>
      </c>
      <c r="BN225" s="73" t="s">
        <v>290</v>
      </c>
      <c r="BO225" s="73" t="s">
        <v>290</v>
      </c>
      <c r="BP225" s="73" t="s">
        <v>290</v>
      </c>
      <c r="BQ225" s="70" t="s">
        <v>290</v>
      </c>
      <c r="BR225" s="70" t="s">
        <v>290</v>
      </c>
      <c r="BS225" s="70" t="s">
        <v>290</v>
      </c>
      <c r="BT225" s="70" t="s">
        <v>290</v>
      </c>
      <c r="BU225" s="70" t="s">
        <v>290</v>
      </c>
      <c r="BV225" s="70" t="s">
        <v>290</v>
      </c>
      <c r="BW225" s="70" t="s">
        <v>290</v>
      </c>
      <c r="BX225" s="70" t="s">
        <v>290</v>
      </c>
    </row>
    <row r="226" spans="1:76" ht="15.75" x14ac:dyDescent="0.25">
      <c r="A226" s="15" t="s">
        <v>295</v>
      </c>
      <c r="B226" s="15">
        <v>2019</v>
      </c>
      <c r="C226" s="15" t="s">
        <v>629</v>
      </c>
      <c r="D226" s="6">
        <v>5</v>
      </c>
      <c r="E226" s="4">
        <v>29</v>
      </c>
      <c r="F226" s="6" t="s">
        <v>101</v>
      </c>
      <c r="G226" s="6">
        <v>1</v>
      </c>
      <c r="H226" s="1">
        <v>3</v>
      </c>
      <c r="I226" s="7">
        <v>1</v>
      </c>
      <c r="J226" s="39" t="s">
        <v>15</v>
      </c>
      <c r="K226" s="6">
        <v>13107</v>
      </c>
      <c r="L226" s="6" t="s">
        <v>15</v>
      </c>
      <c r="M226" s="6" t="s">
        <v>416</v>
      </c>
      <c r="N226" s="6" t="s">
        <v>22</v>
      </c>
      <c r="O226" s="9">
        <v>43626</v>
      </c>
      <c r="P226" s="19">
        <v>43757</v>
      </c>
      <c r="Q226" s="6">
        <v>67</v>
      </c>
      <c r="R226" s="9">
        <v>43681</v>
      </c>
      <c r="S226" s="9">
        <v>43682</v>
      </c>
      <c r="T226" s="6">
        <v>55</v>
      </c>
      <c r="U226" s="6">
        <v>56</v>
      </c>
      <c r="V226" s="6">
        <v>258</v>
      </c>
      <c r="W226" s="6">
        <v>116</v>
      </c>
      <c r="X226" s="17">
        <v>23.439999999999998</v>
      </c>
      <c r="Y226" s="17">
        <v>22.740000000000002</v>
      </c>
      <c r="Z226" s="17">
        <v>1.9</v>
      </c>
      <c r="AA226" s="17">
        <v>1.9333333333333333</v>
      </c>
      <c r="AB226" s="17">
        <v>80.516666666666666</v>
      </c>
      <c r="AC226" s="17">
        <v>136.5</v>
      </c>
      <c r="AD226" s="17">
        <v>125.67</v>
      </c>
      <c r="AE226" s="1">
        <v>10.115101600000001</v>
      </c>
      <c r="AF226" s="1">
        <v>26.1</v>
      </c>
      <c r="AG226" s="1">
        <v>60.6</v>
      </c>
      <c r="AH226" s="1">
        <v>7.6</v>
      </c>
      <c r="AI226" s="1">
        <v>149</v>
      </c>
      <c r="AJ226" s="1">
        <v>174.13003971746289</v>
      </c>
      <c r="AK226" s="1" t="str">
        <f t="shared" si="3"/>
        <v>UIUC20195029</v>
      </c>
      <c r="AL226" s="1" t="s">
        <v>290</v>
      </c>
      <c r="AM226" s="1" t="s">
        <v>290</v>
      </c>
      <c r="AN226" s="1" t="s">
        <v>290</v>
      </c>
      <c r="AO226" s="1" t="s">
        <v>290</v>
      </c>
      <c r="AP226" s="1" t="s">
        <v>290</v>
      </c>
      <c r="AQ226" s="1" t="s">
        <v>290</v>
      </c>
      <c r="AR226" s="1" t="s">
        <v>290</v>
      </c>
      <c r="AS226" s="40">
        <v>7.8</v>
      </c>
      <c r="AT226" s="40">
        <v>8.9</v>
      </c>
      <c r="AU226" s="40">
        <v>3.7</v>
      </c>
      <c r="AV226" s="40">
        <v>72</v>
      </c>
      <c r="AW226" s="40">
        <v>1.2849999999999999</v>
      </c>
      <c r="AX226" s="40">
        <v>59.8</v>
      </c>
      <c r="AY226" s="40">
        <v>10.050000000000001</v>
      </c>
      <c r="AZ226" s="70" t="s">
        <v>468</v>
      </c>
      <c r="BA226" s="71" t="s">
        <v>450</v>
      </c>
      <c r="BB226" s="72">
        <v>4.09</v>
      </c>
      <c r="BC226" s="73">
        <v>91</v>
      </c>
      <c r="BD226" s="72">
        <v>9</v>
      </c>
      <c r="BE226" s="73">
        <v>34</v>
      </c>
      <c r="BF226" s="73">
        <v>3039</v>
      </c>
      <c r="BG226" s="73">
        <v>558</v>
      </c>
      <c r="BH226" s="73">
        <v>142</v>
      </c>
      <c r="BI226" s="73">
        <v>25</v>
      </c>
      <c r="BJ226" s="73">
        <v>19</v>
      </c>
      <c r="BK226" s="73" t="s">
        <v>290</v>
      </c>
      <c r="BL226" s="73" t="s">
        <v>290</v>
      </c>
      <c r="BM226" s="73" t="s">
        <v>290</v>
      </c>
      <c r="BN226" s="73" t="s">
        <v>290</v>
      </c>
      <c r="BO226" s="73" t="s">
        <v>290</v>
      </c>
      <c r="BP226" s="73" t="s">
        <v>290</v>
      </c>
      <c r="BQ226" s="70" t="s">
        <v>290</v>
      </c>
      <c r="BR226" s="70" t="s">
        <v>290</v>
      </c>
      <c r="BS226" s="70" t="s">
        <v>290</v>
      </c>
      <c r="BT226" s="70" t="s">
        <v>290</v>
      </c>
      <c r="BU226" s="70" t="s">
        <v>290</v>
      </c>
      <c r="BV226" s="70" t="s">
        <v>290</v>
      </c>
      <c r="BW226" s="70" t="s">
        <v>290</v>
      </c>
      <c r="BX226" s="70" t="s">
        <v>290</v>
      </c>
    </row>
    <row r="227" spans="1:76" ht="15.75" x14ac:dyDescent="0.25">
      <c r="A227" s="15" t="s">
        <v>295</v>
      </c>
      <c r="B227" s="15">
        <v>2019</v>
      </c>
      <c r="C227" s="15" t="s">
        <v>629</v>
      </c>
      <c r="D227" s="6">
        <v>9</v>
      </c>
      <c r="E227" s="4">
        <v>37</v>
      </c>
      <c r="F227" s="6" t="s">
        <v>155</v>
      </c>
      <c r="G227" s="6">
        <v>2</v>
      </c>
      <c r="H227" s="1">
        <v>3</v>
      </c>
      <c r="I227" s="3">
        <v>1</v>
      </c>
      <c r="J227" s="39" t="s">
        <v>15</v>
      </c>
      <c r="K227" s="6">
        <v>23107</v>
      </c>
      <c r="L227" s="6" t="s">
        <v>15</v>
      </c>
      <c r="M227" s="6" t="s">
        <v>416</v>
      </c>
      <c r="N227" s="6" t="s">
        <v>22</v>
      </c>
      <c r="O227" s="9">
        <v>43626</v>
      </c>
      <c r="P227" s="19">
        <v>43757</v>
      </c>
      <c r="Q227" s="6">
        <v>61</v>
      </c>
      <c r="R227" s="9">
        <v>43681</v>
      </c>
      <c r="S227" s="9">
        <v>43682</v>
      </c>
      <c r="T227" s="6">
        <v>55</v>
      </c>
      <c r="U227" s="6">
        <v>56</v>
      </c>
      <c r="V227" s="6">
        <v>243</v>
      </c>
      <c r="W227" s="6">
        <v>115</v>
      </c>
      <c r="X227" s="17">
        <v>24.44</v>
      </c>
      <c r="Y227" s="17">
        <v>23.119999999999997</v>
      </c>
      <c r="Z227" s="17">
        <v>1.8833333333333333</v>
      </c>
      <c r="AA227" s="17">
        <v>1.9333333333333333</v>
      </c>
      <c r="AB227" s="17">
        <v>104.29</v>
      </c>
      <c r="AC227" s="17">
        <v>119</v>
      </c>
      <c r="AD227" s="17">
        <v>113.17</v>
      </c>
      <c r="AE227" s="1">
        <v>9.8202667999999989</v>
      </c>
      <c r="AF227" s="1">
        <v>26.4</v>
      </c>
      <c r="AG227" s="1">
        <v>58.9</v>
      </c>
      <c r="AH227" s="1">
        <v>8.3000000000000007</v>
      </c>
      <c r="AI227" s="1">
        <v>201</v>
      </c>
      <c r="AJ227" s="1">
        <v>168.36821695018358</v>
      </c>
      <c r="AK227" s="1" t="str">
        <f t="shared" si="3"/>
        <v>UIUC20199037</v>
      </c>
      <c r="AL227" s="1" t="s">
        <v>290</v>
      </c>
      <c r="AM227" s="1" t="s">
        <v>290</v>
      </c>
      <c r="AN227" s="1" t="s">
        <v>290</v>
      </c>
      <c r="AO227" s="1" t="s">
        <v>290</v>
      </c>
      <c r="AP227" s="1" t="s">
        <v>290</v>
      </c>
      <c r="AQ227" s="1" t="s">
        <v>290</v>
      </c>
      <c r="AR227" s="1" t="s">
        <v>290</v>
      </c>
      <c r="AS227" s="40">
        <v>8</v>
      </c>
      <c r="AT227" s="40">
        <v>9.4</v>
      </c>
      <c r="AU227" s="40">
        <v>3.5</v>
      </c>
      <c r="AV227" s="40">
        <v>71.900000000000006</v>
      </c>
      <c r="AW227" s="40">
        <v>1.292</v>
      </c>
      <c r="AX227" s="40">
        <v>61.1</v>
      </c>
      <c r="AY227" s="40">
        <v>10.039999999999999</v>
      </c>
      <c r="AZ227" s="70" t="s">
        <v>290</v>
      </c>
      <c r="BA227" s="70" t="s">
        <v>290</v>
      </c>
      <c r="BB227" s="70" t="s">
        <v>290</v>
      </c>
      <c r="BC227" s="70" t="s">
        <v>290</v>
      </c>
      <c r="BD227" s="70" t="s">
        <v>290</v>
      </c>
      <c r="BE227" s="70" t="s">
        <v>290</v>
      </c>
      <c r="BF227" s="70" t="s">
        <v>290</v>
      </c>
      <c r="BG227" s="70" t="s">
        <v>290</v>
      </c>
      <c r="BH227" s="70" t="s">
        <v>290</v>
      </c>
      <c r="BI227" s="70" t="s">
        <v>290</v>
      </c>
      <c r="BJ227" s="70" t="s">
        <v>290</v>
      </c>
      <c r="BK227" s="73" t="s">
        <v>290</v>
      </c>
      <c r="BL227" s="73" t="s">
        <v>290</v>
      </c>
      <c r="BM227" s="73" t="s">
        <v>290</v>
      </c>
      <c r="BN227" s="73" t="s">
        <v>290</v>
      </c>
      <c r="BO227" s="73" t="s">
        <v>290</v>
      </c>
      <c r="BP227" s="73" t="s">
        <v>290</v>
      </c>
      <c r="BQ227" s="70" t="s">
        <v>290</v>
      </c>
      <c r="BR227" s="70" t="s">
        <v>290</v>
      </c>
      <c r="BS227" s="70" t="s">
        <v>290</v>
      </c>
      <c r="BT227" s="70" t="s">
        <v>290</v>
      </c>
      <c r="BU227" s="70" t="s">
        <v>290</v>
      </c>
      <c r="BV227" s="70" t="s">
        <v>290</v>
      </c>
      <c r="BW227" s="70" t="s">
        <v>290</v>
      </c>
      <c r="BX227" s="70" t="s">
        <v>290</v>
      </c>
    </row>
    <row r="228" spans="1:76" ht="15.75" x14ac:dyDescent="0.25">
      <c r="A228" s="15" t="s">
        <v>295</v>
      </c>
      <c r="B228" s="15">
        <v>2019</v>
      </c>
      <c r="C228" s="15" t="s">
        <v>629</v>
      </c>
      <c r="D228" s="6">
        <v>13</v>
      </c>
      <c r="E228" s="4">
        <v>13</v>
      </c>
      <c r="F228" s="6" t="s">
        <v>209</v>
      </c>
      <c r="G228" s="6">
        <v>3</v>
      </c>
      <c r="H228" s="1">
        <v>3</v>
      </c>
      <c r="I228" s="5">
        <v>1</v>
      </c>
      <c r="J228" s="39" t="s">
        <v>15</v>
      </c>
      <c r="K228" s="6">
        <v>33107</v>
      </c>
      <c r="L228" s="6" t="s">
        <v>15</v>
      </c>
      <c r="M228" s="6" t="s">
        <v>416</v>
      </c>
      <c r="N228" s="6" t="s">
        <v>22</v>
      </c>
      <c r="O228" s="9">
        <v>43626</v>
      </c>
      <c r="P228" s="19">
        <v>43757</v>
      </c>
      <c r="Q228" s="6">
        <v>58</v>
      </c>
      <c r="R228" s="9">
        <v>43681</v>
      </c>
      <c r="S228" s="9">
        <v>43683</v>
      </c>
      <c r="T228" s="6">
        <v>55</v>
      </c>
      <c r="U228" s="6">
        <v>57</v>
      </c>
      <c r="V228" s="6">
        <v>254</v>
      </c>
      <c r="W228" s="6">
        <v>114</v>
      </c>
      <c r="X228" s="17">
        <v>23.806000000000001</v>
      </c>
      <c r="Y228" s="17">
        <v>21.876000000000001</v>
      </c>
      <c r="Z228" s="17">
        <v>1.84</v>
      </c>
      <c r="AA228" s="17">
        <v>1.91</v>
      </c>
      <c r="AB228" s="17">
        <v>87.09</v>
      </c>
      <c r="AC228" s="17">
        <v>154</v>
      </c>
      <c r="AD228" s="17">
        <v>121.67</v>
      </c>
      <c r="AE228" s="1">
        <v>8.414131600000001</v>
      </c>
      <c r="AF228" s="1">
        <v>24.2</v>
      </c>
      <c r="AG228" s="1">
        <v>59.1</v>
      </c>
      <c r="AH228" s="1">
        <v>8.1</v>
      </c>
      <c r="AI228" s="1">
        <v>61</v>
      </c>
      <c r="AJ228" s="1">
        <v>148.57218732521062</v>
      </c>
      <c r="AK228" s="1" t="str">
        <f t="shared" si="3"/>
        <v>UIUC201913013</v>
      </c>
      <c r="AL228" s="1" t="s">
        <v>290</v>
      </c>
      <c r="AM228" s="1" t="s">
        <v>290</v>
      </c>
      <c r="AN228" s="1" t="s">
        <v>290</v>
      </c>
      <c r="AO228" s="1" t="s">
        <v>290</v>
      </c>
      <c r="AP228" s="1" t="s">
        <v>290</v>
      </c>
      <c r="AQ228" s="1" t="s">
        <v>290</v>
      </c>
      <c r="AR228" s="1" t="s">
        <v>290</v>
      </c>
      <c r="AS228" s="40">
        <v>8.3000000000000007</v>
      </c>
      <c r="AT228" s="40">
        <v>8.1999999999999993</v>
      </c>
      <c r="AU228" s="40">
        <v>3.4</v>
      </c>
      <c r="AV228" s="40">
        <v>72.900000000000006</v>
      </c>
      <c r="AW228" s="40">
        <v>1.2629999999999999</v>
      </c>
      <c r="AX228" s="40">
        <v>58.6</v>
      </c>
      <c r="AY228" s="40">
        <v>10.06</v>
      </c>
      <c r="AZ228" s="70" t="s">
        <v>498</v>
      </c>
      <c r="BA228" s="71" t="s">
        <v>447</v>
      </c>
      <c r="BB228" s="72">
        <v>2.76</v>
      </c>
      <c r="BC228" s="73">
        <v>75</v>
      </c>
      <c r="BD228" s="72">
        <v>7</v>
      </c>
      <c r="BE228" s="73">
        <v>29</v>
      </c>
      <c r="BF228" s="73">
        <v>2574</v>
      </c>
      <c r="BG228" s="73">
        <v>596</v>
      </c>
      <c r="BH228" s="73">
        <v>130</v>
      </c>
      <c r="BI228" s="73">
        <v>17</v>
      </c>
      <c r="BJ228" s="73">
        <v>20</v>
      </c>
      <c r="BK228" s="73" t="s">
        <v>290</v>
      </c>
      <c r="BL228" s="73" t="s">
        <v>290</v>
      </c>
      <c r="BM228" s="73" t="s">
        <v>290</v>
      </c>
      <c r="BN228" s="73" t="s">
        <v>290</v>
      </c>
      <c r="BO228" s="73" t="s">
        <v>290</v>
      </c>
      <c r="BP228" s="73" t="s">
        <v>290</v>
      </c>
      <c r="BQ228" s="70" t="s">
        <v>290</v>
      </c>
      <c r="BR228" s="70" t="s">
        <v>290</v>
      </c>
      <c r="BS228" s="70" t="s">
        <v>290</v>
      </c>
      <c r="BT228" s="70" t="s">
        <v>290</v>
      </c>
      <c r="BU228" s="70" t="s">
        <v>290</v>
      </c>
      <c r="BV228" s="70" t="s">
        <v>290</v>
      </c>
      <c r="BW228" s="70" t="s">
        <v>290</v>
      </c>
      <c r="BX228" s="70" t="s">
        <v>290</v>
      </c>
    </row>
    <row r="229" spans="1:76" ht="15.75" x14ac:dyDescent="0.25">
      <c r="A229" s="15" t="s">
        <v>295</v>
      </c>
      <c r="B229" s="15">
        <v>2019</v>
      </c>
      <c r="C229" s="15" t="s">
        <v>629</v>
      </c>
      <c r="D229" s="6">
        <v>19</v>
      </c>
      <c r="E229" s="4">
        <v>25</v>
      </c>
      <c r="F229" s="6" t="s">
        <v>263</v>
      </c>
      <c r="G229" s="6">
        <v>4</v>
      </c>
      <c r="H229" s="1">
        <v>3</v>
      </c>
      <c r="I229" s="5">
        <v>1</v>
      </c>
      <c r="J229" s="39" t="s">
        <v>15</v>
      </c>
      <c r="K229" s="6">
        <v>43107</v>
      </c>
      <c r="L229" s="6" t="s">
        <v>15</v>
      </c>
      <c r="M229" s="6" t="s">
        <v>416</v>
      </c>
      <c r="N229" s="6" t="s">
        <v>22</v>
      </c>
      <c r="O229" s="9">
        <v>43626</v>
      </c>
      <c r="P229" s="19">
        <v>43757</v>
      </c>
      <c r="Q229" s="6">
        <v>61</v>
      </c>
      <c r="R229" s="9">
        <v>43683</v>
      </c>
      <c r="S229" s="9">
        <v>43684</v>
      </c>
      <c r="T229" s="6">
        <v>57</v>
      </c>
      <c r="U229" s="6">
        <v>58</v>
      </c>
      <c r="V229" s="6">
        <v>240</v>
      </c>
      <c r="W229" s="6">
        <v>114</v>
      </c>
      <c r="X229" s="17">
        <v>21.088000000000001</v>
      </c>
      <c r="Y229" s="17">
        <v>19.222000000000001</v>
      </c>
      <c r="Z229" s="17">
        <v>1.8933333333333333</v>
      </c>
      <c r="AA229" s="17">
        <v>1.9233333333333333</v>
      </c>
      <c r="AB229" s="17">
        <v>75.856666666666669</v>
      </c>
      <c r="AC229" s="17">
        <v>104</v>
      </c>
      <c r="AD229" s="17">
        <v>100.67</v>
      </c>
      <c r="AE229" s="1">
        <v>8.7225741600000006</v>
      </c>
      <c r="AF229" s="1">
        <v>28.3</v>
      </c>
      <c r="AG229" s="1">
        <v>61</v>
      </c>
      <c r="AH229" s="1">
        <v>7.8</v>
      </c>
      <c r="AI229" s="1">
        <v>126</v>
      </c>
      <c r="AJ229" s="1">
        <v>145.68768338748907</v>
      </c>
      <c r="AK229" s="1" t="str">
        <f t="shared" si="3"/>
        <v>UIUC201919025</v>
      </c>
      <c r="AL229" s="1" t="s">
        <v>290</v>
      </c>
      <c r="AM229" s="1" t="s">
        <v>290</v>
      </c>
      <c r="AN229" s="1" t="s">
        <v>290</v>
      </c>
      <c r="AO229" s="1" t="s">
        <v>290</v>
      </c>
      <c r="AP229" s="1" t="s">
        <v>290</v>
      </c>
      <c r="AQ229" s="1" t="s">
        <v>290</v>
      </c>
      <c r="AR229" s="1" t="s">
        <v>290</v>
      </c>
      <c r="AS229" s="40">
        <v>8</v>
      </c>
      <c r="AT229" s="40">
        <v>8.1</v>
      </c>
      <c r="AU229" s="40">
        <v>3.1</v>
      </c>
      <c r="AV229" s="40">
        <v>73</v>
      </c>
      <c r="AW229" s="40">
        <v>1.2370000000000001</v>
      </c>
      <c r="AX229" s="40" t="s">
        <v>290</v>
      </c>
      <c r="AY229" s="40">
        <v>9.98</v>
      </c>
      <c r="AZ229" s="70" t="s">
        <v>529</v>
      </c>
      <c r="BA229" s="71" t="s">
        <v>445</v>
      </c>
      <c r="BB229" s="72">
        <v>3.59</v>
      </c>
      <c r="BC229" s="73">
        <v>86</v>
      </c>
      <c r="BD229" s="72">
        <v>8</v>
      </c>
      <c r="BE229" s="73">
        <v>30</v>
      </c>
      <c r="BF229" s="73">
        <v>3694</v>
      </c>
      <c r="BG229" s="73">
        <v>846</v>
      </c>
      <c r="BH229" s="73">
        <v>134</v>
      </c>
      <c r="BI229" s="73">
        <v>20</v>
      </c>
      <c r="BJ229" s="73">
        <v>14</v>
      </c>
      <c r="BK229" s="73" t="s">
        <v>290</v>
      </c>
      <c r="BL229" s="73" t="s">
        <v>290</v>
      </c>
      <c r="BM229" s="73" t="s">
        <v>290</v>
      </c>
      <c r="BN229" s="73" t="s">
        <v>290</v>
      </c>
      <c r="BO229" s="73" t="s">
        <v>290</v>
      </c>
      <c r="BP229" s="73" t="s">
        <v>290</v>
      </c>
      <c r="BQ229" s="70" t="s">
        <v>290</v>
      </c>
      <c r="BR229" s="70" t="s">
        <v>290</v>
      </c>
      <c r="BS229" s="70" t="s">
        <v>290</v>
      </c>
      <c r="BT229" s="70" t="s">
        <v>290</v>
      </c>
      <c r="BU229" s="70" t="s">
        <v>290</v>
      </c>
      <c r="BV229" s="70" t="s">
        <v>290</v>
      </c>
      <c r="BW229" s="70" t="s">
        <v>290</v>
      </c>
      <c r="BX229" s="70" t="s">
        <v>290</v>
      </c>
    </row>
    <row r="230" spans="1:76" ht="15.75" x14ac:dyDescent="0.25">
      <c r="A230" s="15" t="s">
        <v>295</v>
      </c>
      <c r="B230" s="15">
        <v>2019</v>
      </c>
      <c r="C230" s="15" t="s">
        <v>629</v>
      </c>
      <c r="D230" s="6">
        <v>3</v>
      </c>
      <c r="E230" s="4">
        <v>37</v>
      </c>
      <c r="F230" s="6" t="s">
        <v>74</v>
      </c>
      <c r="G230" s="6">
        <v>1</v>
      </c>
      <c r="H230" s="1">
        <v>1</v>
      </c>
      <c r="I230" s="7">
        <v>2</v>
      </c>
      <c r="J230" s="39" t="s">
        <v>15</v>
      </c>
      <c r="K230" s="6">
        <v>11207</v>
      </c>
      <c r="L230" s="6" t="s">
        <v>15</v>
      </c>
      <c r="M230" s="6" t="s">
        <v>416</v>
      </c>
      <c r="N230" s="6" t="s">
        <v>22</v>
      </c>
      <c r="O230" s="9">
        <v>43626</v>
      </c>
      <c r="P230" s="19">
        <v>43757</v>
      </c>
      <c r="Q230" s="6">
        <v>65</v>
      </c>
      <c r="R230" s="9">
        <v>43681</v>
      </c>
      <c r="S230" s="9">
        <v>43682</v>
      </c>
      <c r="T230" s="6">
        <v>55</v>
      </c>
      <c r="U230" s="6">
        <v>56</v>
      </c>
      <c r="V230" s="6">
        <v>243</v>
      </c>
      <c r="W230" s="6">
        <v>117</v>
      </c>
      <c r="X230" s="17">
        <v>22.860000000000003</v>
      </c>
      <c r="Y230" s="17">
        <v>21.5</v>
      </c>
      <c r="Z230" s="17">
        <v>1.8766666666666667</v>
      </c>
      <c r="AA230" s="17">
        <v>1.93</v>
      </c>
      <c r="AB230" s="17">
        <v>103.73333333333333</v>
      </c>
      <c r="AC230" s="17">
        <v>119</v>
      </c>
      <c r="AD230" s="17">
        <v>107</v>
      </c>
      <c r="AE230" s="1">
        <v>6.7131616000000003</v>
      </c>
      <c r="AF230" s="1">
        <v>24.8</v>
      </c>
      <c r="AG230" s="1">
        <v>58.6</v>
      </c>
      <c r="AH230" s="1">
        <v>7.4</v>
      </c>
      <c r="AI230" s="1">
        <v>195</v>
      </c>
      <c r="AJ230" s="1">
        <v>117.59908797122976</v>
      </c>
      <c r="AK230" s="1" t="str">
        <f t="shared" si="3"/>
        <v>UIUC20193037</v>
      </c>
      <c r="AL230" s="1" t="s">
        <v>290</v>
      </c>
      <c r="AM230" s="1" t="s">
        <v>290</v>
      </c>
      <c r="AN230" s="1" t="s">
        <v>290</v>
      </c>
      <c r="AO230" s="1" t="s">
        <v>290</v>
      </c>
      <c r="AP230" s="1" t="s">
        <v>290</v>
      </c>
      <c r="AQ230" s="1" t="s">
        <v>290</v>
      </c>
      <c r="AR230" s="1" t="s">
        <v>290</v>
      </c>
      <c r="AS230" s="40">
        <v>7.7</v>
      </c>
      <c r="AT230" s="40">
        <v>9.1</v>
      </c>
      <c r="AU230" s="40">
        <v>4.8</v>
      </c>
      <c r="AV230" s="40">
        <v>69.599999999999994</v>
      </c>
      <c r="AW230" s="40">
        <v>1.157</v>
      </c>
      <c r="AX230" s="40" t="s">
        <v>290</v>
      </c>
      <c r="AY230" s="40">
        <v>9.59</v>
      </c>
      <c r="AZ230" s="70" t="s">
        <v>290</v>
      </c>
      <c r="BA230" s="70" t="s">
        <v>290</v>
      </c>
      <c r="BB230" s="70" t="s">
        <v>290</v>
      </c>
      <c r="BC230" s="70" t="s">
        <v>290</v>
      </c>
      <c r="BD230" s="70" t="s">
        <v>290</v>
      </c>
      <c r="BE230" s="70" t="s">
        <v>290</v>
      </c>
      <c r="BF230" s="70" t="s">
        <v>290</v>
      </c>
      <c r="BG230" s="70" t="s">
        <v>290</v>
      </c>
      <c r="BH230" s="70" t="s">
        <v>290</v>
      </c>
      <c r="BI230" s="70" t="s">
        <v>290</v>
      </c>
      <c r="BJ230" s="70" t="s">
        <v>290</v>
      </c>
      <c r="BK230" s="73" t="s">
        <v>290</v>
      </c>
      <c r="BL230" s="73" t="s">
        <v>290</v>
      </c>
      <c r="BM230" s="73" t="s">
        <v>290</v>
      </c>
      <c r="BN230" s="73" t="s">
        <v>290</v>
      </c>
      <c r="BO230" s="73" t="s">
        <v>290</v>
      </c>
      <c r="BP230" s="73" t="s">
        <v>290</v>
      </c>
      <c r="BQ230" s="70" t="s">
        <v>290</v>
      </c>
      <c r="BR230" s="70" t="s">
        <v>290</v>
      </c>
      <c r="BS230" s="70" t="s">
        <v>290</v>
      </c>
      <c r="BT230" s="70" t="s">
        <v>290</v>
      </c>
      <c r="BU230" s="70" t="s">
        <v>290</v>
      </c>
      <c r="BV230" s="70" t="s">
        <v>290</v>
      </c>
      <c r="BW230" s="70" t="s">
        <v>290</v>
      </c>
      <c r="BX230" s="70" t="s">
        <v>290</v>
      </c>
    </row>
    <row r="231" spans="1:76" ht="15.75" x14ac:dyDescent="0.25">
      <c r="A231" s="15" t="s">
        <v>295</v>
      </c>
      <c r="B231" s="15">
        <v>2019</v>
      </c>
      <c r="C231" s="15" t="s">
        <v>629</v>
      </c>
      <c r="D231" s="6">
        <v>11</v>
      </c>
      <c r="E231" s="4">
        <v>9</v>
      </c>
      <c r="F231" s="6" t="s">
        <v>128</v>
      </c>
      <c r="G231" s="6">
        <v>2</v>
      </c>
      <c r="H231" s="1">
        <v>1</v>
      </c>
      <c r="I231" s="3">
        <v>2</v>
      </c>
      <c r="J231" s="39" t="s">
        <v>15</v>
      </c>
      <c r="K231" s="6">
        <v>21207</v>
      </c>
      <c r="L231" s="6" t="s">
        <v>15</v>
      </c>
      <c r="M231" s="6" t="s">
        <v>416</v>
      </c>
      <c r="N231" s="6" t="s">
        <v>22</v>
      </c>
      <c r="O231" s="9">
        <v>43626</v>
      </c>
      <c r="P231" s="19">
        <v>43757</v>
      </c>
      <c r="Q231" s="6">
        <v>59</v>
      </c>
      <c r="R231" s="9">
        <v>43681</v>
      </c>
      <c r="S231" s="9">
        <v>43682</v>
      </c>
      <c r="T231" s="6">
        <v>55</v>
      </c>
      <c r="U231" s="6">
        <v>56</v>
      </c>
      <c r="V231" s="6">
        <v>214</v>
      </c>
      <c r="W231" s="6">
        <v>100</v>
      </c>
      <c r="X231" s="17">
        <v>19.260000000000002</v>
      </c>
      <c r="Y231" s="17">
        <v>18.080000000000002</v>
      </c>
      <c r="Z231" s="17">
        <v>1.89</v>
      </c>
      <c r="AA231" s="17">
        <v>1.9266666666666665</v>
      </c>
      <c r="AB231" s="17">
        <v>77.61333333333333</v>
      </c>
      <c r="AC231" s="17">
        <v>103.83</v>
      </c>
      <c r="AD231" s="17">
        <v>98.5</v>
      </c>
      <c r="AE231" s="1">
        <v>5.6018612000000001</v>
      </c>
      <c r="AF231" s="1">
        <v>25</v>
      </c>
      <c r="AG231" s="1">
        <v>58</v>
      </c>
      <c r="AH231" s="1">
        <v>7.7</v>
      </c>
      <c r="AI231" s="1">
        <v>38</v>
      </c>
      <c r="AJ231" s="1">
        <v>97.870682893681305</v>
      </c>
      <c r="AK231" s="1" t="str">
        <f t="shared" si="3"/>
        <v>UIUC201911009</v>
      </c>
      <c r="AL231" s="1" t="s">
        <v>290</v>
      </c>
      <c r="AM231" s="1" t="s">
        <v>290</v>
      </c>
      <c r="AN231" s="1" t="s">
        <v>290</v>
      </c>
      <c r="AO231" s="1" t="s">
        <v>290</v>
      </c>
      <c r="AP231" s="1" t="s">
        <v>290</v>
      </c>
      <c r="AQ231" s="1" t="s">
        <v>290</v>
      </c>
      <c r="AR231" s="1" t="s">
        <v>290</v>
      </c>
      <c r="AS231" s="40">
        <v>8.1</v>
      </c>
      <c r="AT231" s="40">
        <v>7.4</v>
      </c>
      <c r="AU231" s="40">
        <v>3.6</v>
      </c>
      <c r="AV231" s="40">
        <v>73</v>
      </c>
      <c r="AW231" s="40">
        <v>1.2390000000000001</v>
      </c>
      <c r="AX231" s="40">
        <v>56.3</v>
      </c>
      <c r="AY231" s="40">
        <v>9.9499999999999993</v>
      </c>
      <c r="AZ231" s="70" t="s">
        <v>290</v>
      </c>
      <c r="BA231" s="70" t="s">
        <v>290</v>
      </c>
      <c r="BB231" s="70" t="s">
        <v>290</v>
      </c>
      <c r="BC231" s="70" t="s">
        <v>290</v>
      </c>
      <c r="BD231" s="70" t="s">
        <v>290</v>
      </c>
      <c r="BE231" s="70" t="s">
        <v>290</v>
      </c>
      <c r="BF231" s="70" t="s">
        <v>290</v>
      </c>
      <c r="BG231" s="70" t="s">
        <v>290</v>
      </c>
      <c r="BH231" s="70" t="s">
        <v>290</v>
      </c>
      <c r="BI231" s="70" t="s">
        <v>290</v>
      </c>
      <c r="BJ231" s="70" t="s">
        <v>290</v>
      </c>
      <c r="BK231" s="73" t="s">
        <v>290</v>
      </c>
      <c r="BL231" s="73" t="s">
        <v>290</v>
      </c>
      <c r="BM231" s="73" t="s">
        <v>290</v>
      </c>
      <c r="BN231" s="73" t="s">
        <v>290</v>
      </c>
      <c r="BO231" s="73" t="s">
        <v>290</v>
      </c>
      <c r="BP231" s="73" t="s">
        <v>290</v>
      </c>
      <c r="BQ231" s="70" t="s">
        <v>290</v>
      </c>
      <c r="BR231" s="70" t="s">
        <v>290</v>
      </c>
      <c r="BS231" s="70" t="s">
        <v>290</v>
      </c>
      <c r="BT231" s="70" t="s">
        <v>290</v>
      </c>
      <c r="BU231" s="70" t="s">
        <v>290</v>
      </c>
      <c r="BV231" s="70" t="s">
        <v>290</v>
      </c>
      <c r="BW231" s="70" t="s">
        <v>290</v>
      </c>
      <c r="BX231" s="70" t="s">
        <v>290</v>
      </c>
    </row>
    <row r="232" spans="1:76" ht="15.75" x14ac:dyDescent="0.25">
      <c r="A232" s="15" t="s">
        <v>295</v>
      </c>
      <c r="B232" s="15">
        <v>2019</v>
      </c>
      <c r="C232" s="15" t="s">
        <v>629</v>
      </c>
      <c r="D232" s="6">
        <v>16</v>
      </c>
      <c r="E232" s="4">
        <v>9</v>
      </c>
      <c r="F232" s="6" t="s">
        <v>182</v>
      </c>
      <c r="G232" s="6">
        <v>3</v>
      </c>
      <c r="H232" s="1">
        <v>1</v>
      </c>
      <c r="I232" s="5">
        <v>2</v>
      </c>
      <c r="J232" s="39" t="s">
        <v>15</v>
      </c>
      <c r="K232" s="6">
        <v>31207</v>
      </c>
      <c r="L232" s="6" t="s">
        <v>15</v>
      </c>
      <c r="M232" s="6" t="s">
        <v>416</v>
      </c>
      <c r="N232" s="6" t="s">
        <v>22</v>
      </c>
      <c r="O232" s="9">
        <v>43626</v>
      </c>
      <c r="P232" s="19">
        <v>43757</v>
      </c>
      <c r="Q232" s="6">
        <v>67</v>
      </c>
      <c r="R232" s="9">
        <v>43681</v>
      </c>
      <c r="S232" s="9">
        <v>43683</v>
      </c>
      <c r="T232" s="6">
        <v>55</v>
      </c>
      <c r="U232" s="6">
        <v>57</v>
      </c>
      <c r="V232" s="6">
        <v>225</v>
      </c>
      <c r="W232" s="6">
        <v>110</v>
      </c>
      <c r="X232" s="17">
        <v>20.186</v>
      </c>
      <c r="Y232" s="17">
        <v>18.774000000000001</v>
      </c>
      <c r="Z232" s="17">
        <v>1.8866666666666667</v>
      </c>
      <c r="AA232" s="17">
        <v>1.93</v>
      </c>
      <c r="AB232" s="17">
        <v>86.36666666666666</v>
      </c>
      <c r="AC232" s="17">
        <v>94</v>
      </c>
      <c r="AD232" s="17">
        <v>90.33</v>
      </c>
      <c r="AE232" s="1">
        <v>6.7358411999999994</v>
      </c>
      <c r="AF232" s="1">
        <v>26.8</v>
      </c>
      <c r="AG232" s="1">
        <v>58.2</v>
      </c>
      <c r="AH232" s="1">
        <v>7.7</v>
      </c>
      <c r="AI232" s="1">
        <v>33</v>
      </c>
      <c r="AJ232" s="1">
        <v>114.8581805334299</v>
      </c>
      <c r="AK232" s="1" t="str">
        <f t="shared" si="3"/>
        <v>UIUC201916009</v>
      </c>
      <c r="AL232" s="1" t="s">
        <v>290</v>
      </c>
      <c r="AM232" s="1" t="s">
        <v>290</v>
      </c>
      <c r="AN232" s="1" t="s">
        <v>290</v>
      </c>
      <c r="AO232" s="1" t="s">
        <v>290</v>
      </c>
      <c r="AP232" s="1" t="s">
        <v>290</v>
      </c>
      <c r="AQ232" s="1" t="s">
        <v>290</v>
      </c>
      <c r="AR232" s="1" t="s">
        <v>290</v>
      </c>
      <c r="AS232" s="40">
        <v>8.1999999999999993</v>
      </c>
      <c r="AT232" s="40">
        <v>8.5</v>
      </c>
      <c r="AU232" s="40">
        <v>3.5</v>
      </c>
      <c r="AV232" s="40">
        <v>72.400000000000006</v>
      </c>
      <c r="AW232" s="40">
        <v>1.254</v>
      </c>
      <c r="AX232" s="40">
        <v>58.5</v>
      </c>
      <c r="AY232" s="40">
        <v>9.98</v>
      </c>
      <c r="AZ232" s="70" t="s">
        <v>290</v>
      </c>
      <c r="BA232" s="70" t="s">
        <v>290</v>
      </c>
      <c r="BB232" s="70" t="s">
        <v>290</v>
      </c>
      <c r="BC232" s="70" t="s">
        <v>290</v>
      </c>
      <c r="BD232" s="70" t="s">
        <v>290</v>
      </c>
      <c r="BE232" s="70" t="s">
        <v>290</v>
      </c>
      <c r="BF232" s="70" t="s">
        <v>290</v>
      </c>
      <c r="BG232" s="70" t="s">
        <v>290</v>
      </c>
      <c r="BH232" s="70" t="s">
        <v>290</v>
      </c>
      <c r="BI232" s="70" t="s">
        <v>290</v>
      </c>
      <c r="BJ232" s="70" t="s">
        <v>290</v>
      </c>
      <c r="BK232" s="73" t="s">
        <v>290</v>
      </c>
      <c r="BL232" s="73" t="s">
        <v>290</v>
      </c>
      <c r="BM232" s="73" t="s">
        <v>290</v>
      </c>
      <c r="BN232" s="73" t="s">
        <v>290</v>
      </c>
      <c r="BO232" s="73" t="s">
        <v>290</v>
      </c>
      <c r="BP232" s="73" t="s">
        <v>290</v>
      </c>
      <c r="BQ232" s="70" t="s">
        <v>290</v>
      </c>
      <c r="BR232" s="70" t="s">
        <v>290</v>
      </c>
      <c r="BS232" s="70" t="s">
        <v>290</v>
      </c>
      <c r="BT232" s="70" t="s">
        <v>290</v>
      </c>
      <c r="BU232" s="70" t="s">
        <v>290</v>
      </c>
      <c r="BV232" s="70" t="s">
        <v>290</v>
      </c>
      <c r="BW232" s="70" t="s">
        <v>290</v>
      </c>
      <c r="BX232" s="70" t="s">
        <v>290</v>
      </c>
    </row>
    <row r="233" spans="1:76" ht="15.75" x14ac:dyDescent="0.25">
      <c r="A233" s="15" t="s">
        <v>295</v>
      </c>
      <c r="B233" s="15">
        <v>2019</v>
      </c>
      <c r="C233" s="15" t="s">
        <v>629</v>
      </c>
      <c r="D233" s="6">
        <v>21</v>
      </c>
      <c r="E233" s="4">
        <v>37</v>
      </c>
      <c r="F233" s="6" t="s">
        <v>236</v>
      </c>
      <c r="G233" s="6">
        <v>4</v>
      </c>
      <c r="H233" s="1">
        <v>1</v>
      </c>
      <c r="I233" s="5">
        <v>2</v>
      </c>
      <c r="J233" s="39" t="s">
        <v>15</v>
      </c>
      <c r="K233" s="6">
        <v>41207</v>
      </c>
      <c r="L233" s="6" t="s">
        <v>15</v>
      </c>
      <c r="M233" s="6" t="s">
        <v>416</v>
      </c>
      <c r="N233" s="6" t="s">
        <v>22</v>
      </c>
      <c r="O233" s="9">
        <v>43626</v>
      </c>
      <c r="P233" s="19">
        <v>43757</v>
      </c>
      <c r="Q233" s="6">
        <v>64</v>
      </c>
      <c r="R233" s="9">
        <v>43683</v>
      </c>
      <c r="S233" s="9">
        <v>43684</v>
      </c>
      <c r="T233" s="6">
        <v>57</v>
      </c>
      <c r="U233" s="6">
        <v>58</v>
      </c>
      <c r="V233" s="6">
        <v>213</v>
      </c>
      <c r="W233" s="6">
        <v>93</v>
      </c>
      <c r="X233" s="17">
        <v>19.683999999999997</v>
      </c>
      <c r="Y233" s="17">
        <v>18.605999999999998</v>
      </c>
      <c r="Z233" s="17">
        <v>1.93</v>
      </c>
      <c r="AA233" s="17">
        <v>1.9433333333333334</v>
      </c>
      <c r="AB233" s="17">
        <v>82.79</v>
      </c>
      <c r="AC233" s="17">
        <v>94.33</v>
      </c>
      <c r="AD233" s="17">
        <v>89</v>
      </c>
      <c r="AE233" s="1">
        <v>6.3865753600000001</v>
      </c>
      <c r="AF233" s="1">
        <v>28.1</v>
      </c>
      <c r="AG233" s="1">
        <v>58.3</v>
      </c>
      <c r="AH233" s="1">
        <v>7.4</v>
      </c>
      <c r="AI233" s="1">
        <v>213</v>
      </c>
      <c r="AJ233" s="1">
        <v>106.96850911609616</v>
      </c>
      <c r="AK233" s="1" t="str">
        <f t="shared" si="3"/>
        <v>UIUC201921037</v>
      </c>
      <c r="AL233" s="1" t="s">
        <v>290</v>
      </c>
      <c r="AM233" s="1" t="s">
        <v>290</v>
      </c>
      <c r="AN233" s="1" t="s">
        <v>290</v>
      </c>
      <c r="AO233" s="1" t="s">
        <v>290</v>
      </c>
      <c r="AP233" s="1" t="s">
        <v>290</v>
      </c>
      <c r="AQ233" s="1" t="s">
        <v>290</v>
      </c>
      <c r="AR233" s="1" t="s">
        <v>290</v>
      </c>
      <c r="AS233" s="40">
        <v>8</v>
      </c>
      <c r="AT233" s="40">
        <v>8.5</v>
      </c>
      <c r="AU233" s="40">
        <v>4.5999999999999996</v>
      </c>
      <c r="AV233" s="40">
        <v>70.3</v>
      </c>
      <c r="AW233" s="40">
        <v>1.1379999999999999</v>
      </c>
      <c r="AX233" s="40">
        <v>53.8</v>
      </c>
      <c r="AY233" s="40">
        <v>9.57</v>
      </c>
      <c r="AZ233" s="70" t="s">
        <v>290</v>
      </c>
      <c r="BA233" s="70" t="s">
        <v>290</v>
      </c>
      <c r="BB233" s="70" t="s">
        <v>290</v>
      </c>
      <c r="BC233" s="70" t="s">
        <v>290</v>
      </c>
      <c r="BD233" s="70" t="s">
        <v>290</v>
      </c>
      <c r="BE233" s="70" t="s">
        <v>290</v>
      </c>
      <c r="BF233" s="70" t="s">
        <v>290</v>
      </c>
      <c r="BG233" s="70" t="s">
        <v>290</v>
      </c>
      <c r="BH233" s="70" t="s">
        <v>290</v>
      </c>
      <c r="BI233" s="70" t="s">
        <v>290</v>
      </c>
      <c r="BJ233" s="70" t="s">
        <v>290</v>
      </c>
      <c r="BK233" s="73" t="s">
        <v>290</v>
      </c>
      <c r="BL233" s="73" t="s">
        <v>290</v>
      </c>
      <c r="BM233" s="73" t="s">
        <v>290</v>
      </c>
      <c r="BN233" s="73" t="s">
        <v>290</v>
      </c>
      <c r="BO233" s="73" t="s">
        <v>290</v>
      </c>
      <c r="BP233" s="73" t="s">
        <v>290</v>
      </c>
      <c r="BQ233" s="70" t="s">
        <v>290</v>
      </c>
      <c r="BR233" s="70" t="s">
        <v>290</v>
      </c>
      <c r="BS233" s="70" t="s">
        <v>290</v>
      </c>
      <c r="BT233" s="70" t="s">
        <v>290</v>
      </c>
      <c r="BU233" s="70" t="s">
        <v>290</v>
      </c>
      <c r="BV233" s="70" t="s">
        <v>290</v>
      </c>
      <c r="BW233" s="70" t="s">
        <v>290</v>
      </c>
      <c r="BX233" s="70" t="s">
        <v>290</v>
      </c>
    </row>
    <row r="234" spans="1:76" ht="15.75" x14ac:dyDescent="0.25">
      <c r="A234" s="15" t="s">
        <v>295</v>
      </c>
      <c r="B234" s="15">
        <v>2019</v>
      </c>
      <c r="C234" s="15" t="s">
        <v>629</v>
      </c>
      <c r="D234" s="6">
        <v>2</v>
      </c>
      <c r="E234" s="4">
        <v>25</v>
      </c>
      <c r="F234" s="6" t="s">
        <v>92</v>
      </c>
      <c r="G234" s="6">
        <v>1</v>
      </c>
      <c r="H234" s="1">
        <v>2</v>
      </c>
      <c r="I234" s="7">
        <v>2</v>
      </c>
      <c r="J234" s="39" t="s">
        <v>15</v>
      </c>
      <c r="K234" s="6">
        <v>12207</v>
      </c>
      <c r="L234" s="6" t="s">
        <v>15</v>
      </c>
      <c r="M234" s="6" t="s">
        <v>416</v>
      </c>
      <c r="N234" s="6" t="s">
        <v>22</v>
      </c>
      <c r="O234" s="9">
        <v>43626</v>
      </c>
      <c r="P234" s="19">
        <v>43757</v>
      </c>
      <c r="Q234" s="6">
        <v>61</v>
      </c>
      <c r="R234" s="9">
        <v>43681</v>
      </c>
      <c r="S234" s="9">
        <v>43683</v>
      </c>
      <c r="T234" s="6">
        <v>55</v>
      </c>
      <c r="U234" s="6">
        <v>57</v>
      </c>
      <c r="V234" s="6">
        <v>268</v>
      </c>
      <c r="W234" s="6">
        <v>133</v>
      </c>
      <c r="X234" s="17">
        <v>23.560000000000002</v>
      </c>
      <c r="Y234" s="17">
        <v>22.080000000000002</v>
      </c>
      <c r="Z234" s="17">
        <v>1.84</v>
      </c>
      <c r="AA234" s="17">
        <v>1.9049999999999998</v>
      </c>
      <c r="AB234" s="17">
        <v>90.2</v>
      </c>
      <c r="AC234" s="17">
        <v>119.75</v>
      </c>
      <c r="AD234" s="17">
        <v>114.75</v>
      </c>
      <c r="AE234" s="1">
        <v>7.3799418399999999</v>
      </c>
      <c r="AF234" s="1">
        <v>25.5</v>
      </c>
      <c r="AG234" s="1">
        <v>61</v>
      </c>
      <c r="AH234" s="1">
        <v>7.7</v>
      </c>
      <c r="AI234" s="1">
        <v>143</v>
      </c>
      <c r="AJ234" s="1">
        <v>128.07613797103861</v>
      </c>
      <c r="AK234" s="1" t="str">
        <f t="shared" si="3"/>
        <v>UIUC20192025</v>
      </c>
      <c r="AL234" s="1" t="s">
        <v>290</v>
      </c>
      <c r="AM234" s="1" t="s">
        <v>290</v>
      </c>
      <c r="AN234" s="1" t="s">
        <v>290</v>
      </c>
      <c r="AO234" s="1" t="s">
        <v>290</v>
      </c>
      <c r="AP234" s="1" t="s">
        <v>290</v>
      </c>
      <c r="AQ234" s="1" t="s">
        <v>290</v>
      </c>
      <c r="AR234" s="1" t="s">
        <v>290</v>
      </c>
      <c r="AS234" s="40">
        <v>8.1999999999999993</v>
      </c>
      <c r="AT234" s="40">
        <v>7.5</v>
      </c>
      <c r="AU234" s="40">
        <v>3.2</v>
      </c>
      <c r="AV234" s="40">
        <v>73.5</v>
      </c>
      <c r="AW234" s="40">
        <v>1.252</v>
      </c>
      <c r="AX234" s="40">
        <v>60.8</v>
      </c>
      <c r="AY234" s="40">
        <v>10.02</v>
      </c>
      <c r="AZ234" s="70" t="s">
        <v>290</v>
      </c>
      <c r="BA234" s="70" t="s">
        <v>290</v>
      </c>
      <c r="BB234" s="70" t="s">
        <v>290</v>
      </c>
      <c r="BC234" s="70" t="s">
        <v>290</v>
      </c>
      <c r="BD234" s="70" t="s">
        <v>290</v>
      </c>
      <c r="BE234" s="70" t="s">
        <v>290</v>
      </c>
      <c r="BF234" s="70" t="s">
        <v>290</v>
      </c>
      <c r="BG234" s="70" t="s">
        <v>290</v>
      </c>
      <c r="BH234" s="70" t="s">
        <v>290</v>
      </c>
      <c r="BI234" s="70" t="s">
        <v>290</v>
      </c>
      <c r="BJ234" s="70" t="s">
        <v>290</v>
      </c>
      <c r="BK234" s="73" t="s">
        <v>290</v>
      </c>
      <c r="BL234" s="73" t="s">
        <v>290</v>
      </c>
      <c r="BM234" s="73" t="s">
        <v>290</v>
      </c>
      <c r="BN234" s="73" t="s">
        <v>290</v>
      </c>
      <c r="BO234" s="73" t="s">
        <v>290</v>
      </c>
      <c r="BP234" s="73" t="s">
        <v>290</v>
      </c>
      <c r="BQ234" s="70" t="s">
        <v>290</v>
      </c>
      <c r="BR234" s="70" t="s">
        <v>290</v>
      </c>
      <c r="BS234" s="70" t="s">
        <v>290</v>
      </c>
      <c r="BT234" s="70" t="s">
        <v>290</v>
      </c>
      <c r="BU234" s="70" t="s">
        <v>290</v>
      </c>
      <c r="BV234" s="70" t="s">
        <v>290</v>
      </c>
      <c r="BW234" s="70" t="s">
        <v>290</v>
      </c>
      <c r="BX234" s="70" t="s">
        <v>290</v>
      </c>
    </row>
    <row r="235" spans="1:76" ht="15.75" x14ac:dyDescent="0.25">
      <c r="A235" s="15" t="s">
        <v>295</v>
      </c>
      <c r="B235" s="15">
        <v>2019</v>
      </c>
      <c r="C235" s="15" t="s">
        <v>629</v>
      </c>
      <c r="D235" s="6">
        <v>8</v>
      </c>
      <c r="E235" s="4">
        <v>9</v>
      </c>
      <c r="F235" s="6" t="s">
        <v>146</v>
      </c>
      <c r="G235" s="6">
        <v>2</v>
      </c>
      <c r="H235" s="1">
        <v>2</v>
      </c>
      <c r="I235" s="3">
        <v>2</v>
      </c>
      <c r="J235" s="39" t="s">
        <v>15</v>
      </c>
      <c r="K235" s="6">
        <v>22207</v>
      </c>
      <c r="L235" s="6" t="s">
        <v>15</v>
      </c>
      <c r="M235" s="6" t="s">
        <v>416</v>
      </c>
      <c r="N235" s="6" t="s">
        <v>22</v>
      </c>
      <c r="O235" s="9">
        <v>43626</v>
      </c>
      <c r="P235" s="19">
        <v>43757</v>
      </c>
      <c r="Q235" s="6">
        <v>61</v>
      </c>
      <c r="R235" s="9">
        <v>43682</v>
      </c>
      <c r="S235" s="9">
        <v>43683</v>
      </c>
      <c r="T235" s="6">
        <v>56</v>
      </c>
      <c r="U235" s="6">
        <v>57</v>
      </c>
      <c r="V235" s="6">
        <v>235</v>
      </c>
      <c r="W235" s="6">
        <v>104</v>
      </c>
      <c r="X235" s="17">
        <v>21.58</v>
      </c>
      <c r="Y235" s="17">
        <v>20.919999999999998</v>
      </c>
      <c r="Z235" s="17">
        <v>1.8566666666666667</v>
      </c>
      <c r="AA235" s="17">
        <v>1.93</v>
      </c>
      <c r="AB235" s="17">
        <v>89.203333333333333</v>
      </c>
      <c r="AC235" s="17">
        <v>108</v>
      </c>
      <c r="AD235" s="17">
        <v>102.67</v>
      </c>
      <c r="AE235" s="1">
        <v>7.4570524800000006</v>
      </c>
      <c r="AF235" s="1">
        <v>27.5</v>
      </c>
      <c r="AG235" s="1">
        <v>57.6</v>
      </c>
      <c r="AH235" s="1">
        <v>7.8</v>
      </c>
      <c r="AI235" s="1">
        <v>41</v>
      </c>
      <c r="AJ235" s="1">
        <v>125.94015324262215</v>
      </c>
      <c r="AK235" s="1" t="str">
        <f t="shared" si="3"/>
        <v>UIUC20198009</v>
      </c>
      <c r="AL235" s="1" t="s">
        <v>290</v>
      </c>
      <c r="AM235" s="1" t="s">
        <v>290</v>
      </c>
      <c r="AN235" s="1" t="s">
        <v>290</v>
      </c>
      <c r="AO235" s="1" t="s">
        <v>290</v>
      </c>
      <c r="AP235" s="1" t="s">
        <v>290</v>
      </c>
      <c r="AQ235" s="1" t="s">
        <v>290</v>
      </c>
      <c r="AR235" s="1" t="s">
        <v>290</v>
      </c>
      <c r="AS235" s="40">
        <v>8</v>
      </c>
      <c r="AT235" s="40">
        <v>8.3000000000000007</v>
      </c>
      <c r="AU235" s="40">
        <v>3.3</v>
      </c>
      <c r="AV235" s="40">
        <v>72.7</v>
      </c>
      <c r="AW235" s="40">
        <v>1.258</v>
      </c>
      <c r="AX235" s="40" t="s">
        <v>290</v>
      </c>
      <c r="AY235" s="40">
        <v>9.99</v>
      </c>
      <c r="AZ235" s="70" t="s">
        <v>290</v>
      </c>
      <c r="BA235" s="70" t="s">
        <v>290</v>
      </c>
      <c r="BB235" s="70" t="s">
        <v>290</v>
      </c>
      <c r="BC235" s="70" t="s">
        <v>290</v>
      </c>
      <c r="BD235" s="70" t="s">
        <v>290</v>
      </c>
      <c r="BE235" s="70" t="s">
        <v>290</v>
      </c>
      <c r="BF235" s="70" t="s">
        <v>290</v>
      </c>
      <c r="BG235" s="70" t="s">
        <v>290</v>
      </c>
      <c r="BH235" s="70" t="s">
        <v>290</v>
      </c>
      <c r="BI235" s="70" t="s">
        <v>290</v>
      </c>
      <c r="BJ235" s="70" t="s">
        <v>290</v>
      </c>
      <c r="BK235" s="73" t="s">
        <v>290</v>
      </c>
      <c r="BL235" s="73" t="s">
        <v>290</v>
      </c>
      <c r="BM235" s="73" t="s">
        <v>290</v>
      </c>
      <c r="BN235" s="73" t="s">
        <v>290</v>
      </c>
      <c r="BO235" s="73" t="s">
        <v>290</v>
      </c>
      <c r="BP235" s="73" t="s">
        <v>290</v>
      </c>
      <c r="BQ235" s="70" t="s">
        <v>290</v>
      </c>
      <c r="BR235" s="70" t="s">
        <v>290</v>
      </c>
      <c r="BS235" s="70" t="s">
        <v>290</v>
      </c>
      <c r="BT235" s="70" t="s">
        <v>290</v>
      </c>
      <c r="BU235" s="70" t="s">
        <v>290</v>
      </c>
      <c r="BV235" s="70" t="s">
        <v>290</v>
      </c>
      <c r="BW235" s="70" t="s">
        <v>290</v>
      </c>
      <c r="BX235" s="70" t="s">
        <v>290</v>
      </c>
    </row>
    <row r="236" spans="1:76" ht="15.75" x14ac:dyDescent="0.25">
      <c r="A236" s="15" t="s">
        <v>295</v>
      </c>
      <c r="B236" s="15">
        <v>2019</v>
      </c>
      <c r="C236" s="15" t="s">
        <v>629</v>
      </c>
      <c r="D236" s="6">
        <v>17</v>
      </c>
      <c r="E236" s="4">
        <v>25</v>
      </c>
      <c r="F236" s="6" t="s">
        <v>200</v>
      </c>
      <c r="G236" s="6">
        <v>3</v>
      </c>
      <c r="H236" s="1">
        <v>2</v>
      </c>
      <c r="I236" s="5">
        <v>2</v>
      </c>
      <c r="J236" s="39" t="s">
        <v>15</v>
      </c>
      <c r="K236" s="6">
        <v>32207</v>
      </c>
      <c r="L236" s="6" t="s">
        <v>15</v>
      </c>
      <c r="M236" s="6" t="s">
        <v>416</v>
      </c>
      <c r="N236" s="6" t="s">
        <v>22</v>
      </c>
      <c r="O236" s="9">
        <v>43626</v>
      </c>
      <c r="P236" s="19">
        <v>43757</v>
      </c>
      <c r="Q236" s="6">
        <v>60</v>
      </c>
      <c r="R236" s="9">
        <v>43681</v>
      </c>
      <c r="S236" s="9">
        <v>43683</v>
      </c>
      <c r="T236" s="6">
        <v>55</v>
      </c>
      <c r="U236" s="6">
        <v>57</v>
      </c>
      <c r="V236" s="6">
        <v>244</v>
      </c>
      <c r="W236" s="6">
        <v>108</v>
      </c>
      <c r="X236" s="17">
        <v>20.04</v>
      </c>
      <c r="Y236" s="17">
        <v>18.78</v>
      </c>
      <c r="Z236" s="17">
        <v>1.8866666666666667</v>
      </c>
      <c r="AA236" s="17">
        <v>1.9266666666666665</v>
      </c>
      <c r="AB236" s="17">
        <v>90.05</v>
      </c>
      <c r="AC236" s="17">
        <v>123.5</v>
      </c>
      <c r="AD236" s="17">
        <v>115.83</v>
      </c>
      <c r="AE236" s="1">
        <v>8.6636072000000013</v>
      </c>
      <c r="AF236" s="1">
        <v>28.7</v>
      </c>
      <c r="AG236" s="1">
        <v>58.1</v>
      </c>
      <c r="AH236" s="1">
        <v>7.7</v>
      </c>
      <c r="AI236" s="1">
        <v>128</v>
      </c>
      <c r="AJ236" s="1">
        <v>143.89552721738411</v>
      </c>
      <c r="AK236" s="1" t="str">
        <f t="shared" si="3"/>
        <v>UIUC201917025</v>
      </c>
      <c r="AL236" s="1" t="s">
        <v>290</v>
      </c>
      <c r="AM236" s="1" t="s">
        <v>290</v>
      </c>
      <c r="AN236" s="1" t="s">
        <v>290</v>
      </c>
      <c r="AO236" s="1" t="s">
        <v>290</v>
      </c>
      <c r="AP236" s="1" t="s">
        <v>290</v>
      </c>
      <c r="AQ236" s="1" t="s">
        <v>290</v>
      </c>
      <c r="AR236" s="1" t="s">
        <v>290</v>
      </c>
      <c r="AS236" s="40">
        <v>7.8</v>
      </c>
      <c r="AT236" s="40">
        <v>9.5</v>
      </c>
      <c r="AU236" s="40">
        <v>4.7</v>
      </c>
      <c r="AV236" s="40">
        <v>69.400000000000006</v>
      </c>
      <c r="AW236" s="40">
        <v>1.147</v>
      </c>
      <c r="AX236" s="40">
        <v>54</v>
      </c>
      <c r="AY236" s="40">
        <v>9.52</v>
      </c>
      <c r="AZ236" s="70" t="s">
        <v>290</v>
      </c>
      <c r="BA236" s="70" t="s">
        <v>290</v>
      </c>
      <c r="BB236" s="70" t="s">
        <v>290</v>
      </c>
      <c r="BC236" s="70" t="s">
        <v>290</v>
      </c>
      <c r="BD236" s="70" t="s">
        <v>290</v>
      </c>
      <c r="BE236" s="70" t="s">
        <v>290</v>
      </c>
      <c r="BF236" s="70" t="s">
        <v>290</v>
      </c>
      <c r="BG236" s="70" t="s">
        <v>290</v>
      </c>
      <c r="BH236" s="70" t="s">
        <v>290</v>
      </c>
      <c r="BI236" s="70" t="s">
        <v>290</v>
      </c>
      <c r="BJ236" s="70" t="s">
        <v>290</v>
      </c>
      <c r="BK236" s="73" t="s">
        <v>290</v>
      </c>
      <c r="BL236" s="73" t="s">
        <v>290</v>
      </c>
      <c r="BM236" s="73" t="s">
        <v>290</v>
      </c>
      <c r="BN236" s="73" t="s">
        <v>290</v>
      </c>
      <c r="BO236" s="73" t="s">
        <v>290</v>
      </c>
      <c r="BP236" s="73" t="s">
        <v>290</v>
      </c>
      <c r="BQ236" s="70" t="s">
        <v>290</v>
      </c>
      <c r="BR236" s="70" t="s">
        <v>290</v>
      </c>
      <c r="BS236" s="70" t="s">
        <v>290</v>
      </c>
      <c r="BT236" s="70" t="s">
        <v>290</v>
      </c>
      <c r="BU236" s="70" t="s">
        <v>290</v>
      </c>
      <c r="BV236" s="70" t="s">
        <v>290</v>
      </c>
      <c r="BW236" s="70" t="s">
        <v>290</v>
      </c>
      <c r="BX236" s="70" t="s">
        <v>290</v>
      </c>
    </row>
    <row r="237" spans="1:76" ht="15.75" x14ac:dyDescent="0.25">
      <c r="A237" s="15" t="s">
        <v>295</v>
      </c>
      <c r="B237" s="15">
        <v>2019</v>
      </c>
      <c r="C237" s="15" t="s">
        <v>629</v>
      </c>
      <c r="D237" s="6">
        <v>23</v>
      </c>
      <c r="E237" s="4">
        <v>37</v>
      </c>
      <c r="F237" s="6" t="s">
        <v>254</v>
      </c>
      <c r="G237" s="6">
        <v>4</v>
      </c>
      <c r="H237" s="1">
        <v>2</v>
      </c>
      <c r="I237" s="5">
        <v>2</v>
      </c>
      <c r="J237" s="39" t="s">
        <v>15</v>
      </c>
      <c r="K237" s="6">
        <v>42207</v>
      </c>
      <c r="L237" s="6" t="s">
        <v>15</v>
      </c>
      <c r="M237" s="6" t="s">
        <v>416</v>
      </c>
      <c r="N237" s="6" t="s">
        <v>22</v>
      </c>
      <c r="O237" s="9">
        <v>43626</v>
      </c>
      <c r="P237" s="19">
        <v>43757</v>
      </c>
      <c r="Q237" s="6">
        <v>65</v>
      </c>
      <c r="R237" s="9">
        <v>43681</v>
      </c>
      <c r="S237" s="9">
        <v>43683</v>
      </c>
      <c r="T237" s="6">
        <v>55</v>
      </c>
      <c r="U237" s="6">
        <v>57</v>
      </c>
      <c r="V237" s="6">
        <v>238</v>
      </c>
      <c r="W237" s="6">
        <v>95</v>
      </c>
      <c r="X237" s="17">
        <v>20.134</v>
      </c>
      <c r="Y237" s="17">
        <v>19.024000000000001</v>
      </c>
      <c r="Z237" s="17">
        <v>1.9333333333333333</v>
      </c>
      <c r="AA237" s="17">
        <v>1.96</v>
      </c>
      <c r="AB237" s="17">
        <v>86.05</v>
      </c>
      <c r="AC237" s="17">
        <v>91.17</v>
      </c>
      <c r="AD237" s="17">
        <v>86.67</v>
      </c>
      <c r="AE237" s="1">
        <v>5.4204243999999999</v>
      </c>
      <c r="AF237" s="1">
        <v>26.4</v>
      </c>
      <c r="AG237" s="1">
        <v>59.2</v>
      </c>
      <c r="AH237" s="1">
        <v>7.5</v>
      </c>
      <c r="AI237" s="1">
        <v>215</v>
      </c>
      <c r="AJ237" s="1">
        <v>92.933034298138267</v>
      </c>
      <c r="AK237" s="1" t="str">
        <f t="shared" si="3"/>
        <v>UIUC201923037</v>
      </c>
      <c r="AL237" s="1" t="s">
        <v>290</v>
      </c>
      <c r="AM237" s="1" t="s">
        <v>290</v>
      </c>
      <c r="AN237" s="1" t="s">
        <v>290</v>
      </c>
      <c r="AO237" s="1" t="s">
        <v>290</v>
      </c>
      <c r="AP237" s="1" t="s">
        <v>290</v>
      </c>
      <c r="AQ237" s="1" t="s">
        <v>290</v>
      </c>
      <c r="AR237" s="1" t="s">
        <v>290</v>
      </c>
      <c r="AS237" s="40">
        <v>8.1999999999999993</v>
      </c>
      <c r="AT237" s="40">
        <v>8.1</v>
      </c>
      <c r="AU237" s="40">
        <v>3.2</v>
      </c>
      <c r="AV237" s="40">
        <v>72.900000000000006</v>
      </c>
      <c r="AW237" s="40">
        <v>1.2490000000000001</v>
      </c>
      <c r="AX237" s="40">
        <v>59.5</v>
      </c>
      <c r="AY237" s="40">
        <v>9.98</v>
      </c>
      <c r="AZ237" s="70" t="s">
        <v>290</v>
      </c>
      <c r="BA237" s="70" t="s">
        <v>290</v>
      </c>
      <c r="BB237" s="70" t="s">
        <v>290</v>
      </c>
      <c r="BC237" s="70" t="s">
        <v>290</v>
      </c>
      <c r="BD237" s="70" t="s">
        <v>290</v>
      </c>
      <c r="BE237" s="70" t="s">
        <v>290</v>
      </c>
      <c r="BF237" s="70" t="s">
        <v>290</v>
      </c>
      <c r="BG237" s="70" t="s">
        <v>290</v>
      </c>
      <c r="BH237" s="70" t="s">
        <v>290</v>
      </c>
      <c r="BI237" s="70" t="s">
        <v>290</v>
      </c>
      <c r="BJ237" s="70" t="s">
        <v>290</v>
      </c>
      <c r="BK237" s="73" t="s">
        <v>290</v>
      </c>
      <c r="BL237" s="73" t="s">
        <v>290</v>
      </c>
      <c r="BM237" s="73" t="s">
        <v>290</v>
      </c>
      <c r="BN237" s="73" t="s">
        <v>290</v>
      </c>
      <c r="BO237" s="73" t="s">
        <v>290</v>
      </c>
      <c r="BP237" s="73" t="s">
        <v>290</v>
      </c>
      <c r="BQ237" s="70" t="s">
        <v>290</v>
      </c>
      <c r="BR237" s="70" t="s">
        <v>290</v>
      </c>
      <c r="BS237" s="70" t="s">
        <v>290</v>
      </c>
      <c r="BT237" s="70" t="s">
        <v>290</v>
      </c>
      <c r="BU237" s="70" t="s">
        <v>290</v>
      </c>
      <c r="BV237" s="70" t="s">
        <v>290</v>
      </c>
      <c r="BW237" s="70" t="s">
        <v>290</v>
      </c>
      <c r="BX237" s="70" t="s">
        <v>290</v>
      </c>
    </row>
    <row r="238" spans="1:76" ht="15.75" x14ac:dyDescent="0.25">
      <c r="A238" s="15" t="s">
        <v>295</v>
      </c>
      <c r="B238" s="15">
        <v>2019</v>
      </c>
      <c r="C238" s="15" t="s">
        <v>629</v>
      </c>
      <c r="D238" s="6">
        <v>6</v>
      </c>
      <c r="E238" s="4">
        <v>29</v>
      </c>
      <c r="F238" s="6" t="s">
        <v>110</v>
      </c>
      <c r="G238" s="6">
        <v>1</v>
      </c>
      <c r="H238" s="1">
        <v>3</v>
      </c>
      <c r="I238" s="7">
        <v>2</v>
      </c>
      <c r="J238" s="39" t="s">
        <v>15</v>
      </c>
      <c r="K238" s="6">
        <v>13207</v>
      </c>
      <c r="L238" s="6" t="s">
        <v>15</v>
      </c>
      <c r="M238" s="6" t="s">
        <v>416</v>
      </c>
      <c r="N238" s="6" t="s">
        <v>22</v>
      </c>
      <c r="O238" s="9">
        <v>43626</v>
      </c>
      <c r="P238" s="19">
        <v>43757</v>
      </c>
      <c r="Q238" s="6">
        <v>64</v>
      </c>
      <c r="R238" s="9">
        <v>43681</v>
      </c>
      <c r="S238" s="9">
        <v>43682</v>
      </c>
      <c r="T238" s="6">
        <v>55</v>
      </c>
      <c r="U238" s="6">
        <v>56</v>
      </c>
      <c r="V238" s="6">
        <v>259</v>
      </c>
      <c r="W238" s="6">
        <v>117</v>
      </c>
      <c r="X238" s="17">
        <v>24.080000000000002</v>
      </c>
      <c r="Y238" s="17">
        <v>22.84</v>
      </c>
      <c r="Z238" s="17">
        <v>1.8833333333333333</v>
      </c>
      <c r="AA238" s="17">
        <v>1.9166666666666665</v>
      </c>
      <c r="AB238" s="17">
        <v>87.686666666666667</v>
      </c>
      <c r="AC238" s="17">
        <v>120.5</v>
      </c>
      <c r="AD238" s="17">
        <v>107.17</v>
      </c>
      <c r="AE238" s="1">
        <v>9.3122437600000012</v>
      </c>
      <c r="AF238" s="1">
        <v>26.4</v>
      </c>
      <c r="AG238" s="1">
        <v>59.6</v>
      </c>
      <c r="AH238" s="1">
        <v>8.1</v>
      </c>
      <c r="AI238" s="1">
        <v>150</v>
      </c>
      <c r="AJ238" s="1">
        <v>159.65817524190621</v>
      </c>
      <c r="AK238" s="1" t="str">
        <f t="shared" si="3"/>
        <v>UIUC20196029</v>
      </c>
      <c r="AL238" s="1" t="s">
        <v>290</v>
      </c>
      <c r="AM238" s="1" t="s">
        <v>290</v>
      </c>
      <c r="AN238" s="1" t="s">
        <v>290</v>
      </c>
      <c r="AO238" s="1" t="s">
        <v>290</v>
      </c>
      <c r="AP238" s="1" t="s">
        <v>290</v>
      </c>
      <c r="AQ238" s="1" t="s">
        <v>290</v>
      </c>
      <c r="AR238" s="1" t="s">
        <v>290</v>
      </c>
      <c r="AS238" s="40">
        <v>7.8</v>
      </c>
      <c r="AT238" s="40">
        <v>9.6</v>
      </c>
      <c r="AU238" s="40">
        <v>3.7</v>
      </c>
      <c r="AV238" s="40">
        <v>71.3</v>
      </c>
      <c r="AW238" s="40">
        <v>1.282</v>
      </c>
      <c r="AX238" s="40" t="s">
        <v>290</v>
      </c>
      <c r="AY238" s="40">
        <v>9.98</v>
      </c>
      <c r="AZ238" s="70" t="s">
        <v>290</v>
      </c>
      <c r="BA238" s="70" t="s">
        <v>290</v>
      </c>
      <c r="BB238" s="70" t="s">
        <v>290</v>
      </c>
      <c r="BC238" s="70" t="s">
        <v>290</v>
      </c>
      <c r="BD238" s="70" t="s">
        <v>290</v>
      </c>
      <c r="BE238" s="70" t="s">
        <v>290</v>
      </c>
      <c r="BF238" s="70" t="s">
        <v>290</v>
      </c>
      <c r="BG238" s="70" t="s">
        <v>290</v>
      </c>
      <c r="BH238" s="70" t="s">
        <v>290</v>
      </c>
      <c r="BI238" s="70" t="s">
        <v>290</v>
      </c>
      <c r="BJ238" s="70" t="s">
        <v>290</v>
      </c>
      <c r="BK238" s="73" t="s">
        <v>290</v>
      </c>
      <c r="BL238" s="73" t="s">
        <v>290</v>
      </c>
      <c r="BM238" s="73" t="s">
        <v>290</v>
      </c>
      <c r="BN238" s="73" t="s">
        <v>290</v>
      </c>
      <c r="BO238" s="73" t="s">
        <v>290</v>
      </c>
      <c r="BP238" s="73" t="s">
        <v>290</v>
      </c>
      <c r="BQ238" s="70" t="s">
        <v>290</v>
      </c>
      <c r="BR238" s="70" t="s">
        <v>290</v>
      </c>
      <c r="BS238" s="70" t="s">
        <v>290</v>
      </c>
      <c r="BT238" s="70" t="s">
        <v>290</v>
      </c>
      <c r="BU238" s="70" t="s">
        <v>290</v>
      </c>
      <c r="BV238" s="70" t="s">
        <v>290</v>
      </c>
      <c r="BW238" s="70" t="s">
        <v>290</v>
      </c>
      <c r="BX238" s="70" t="s">
        <v>290</v>
      </c>
    </row>
    <row r="239" spans="1:76" ht="15.75" x14ac:dyDescent="0.25">
      <c r="A239" s="15" t="s">
        <v>295</v>
      </c>
      <c r="B239" s="15">
        <v>2019</v>
      </c>
      <c r="C239" s="15" t="s">
        <v>629</v>
      </c>
      <c r="D239" s="6">
        <v>10</v>
      </c>
      <c r="E239" s="4">
        <v>37</v>
      </c>
      <c r="F239" s="6" t="s">
        <v>164</v>
      </c>
      <c r="G239" s="6">
        <v>2</v>
      </c>
      <c r="H239" s="1">
        <v>3</v>
      </c>
      <c r="I239" s="3">
        <v>2</v>
      </c>
      <c r="J239" s="39" t="s">
        <v>15</v>
      </c>
      <c r="K239" s="6">
        <v>23207</v>
      </c>
      <c r="L239" s="6" t="s">
        <v>15</v>
      </c>
      <c r="M239" s="6" t="s">
        <v>416</v>
      </c>
      <c r="N239" s="6" t="s">
        <v>22</v>
      </c>
      <c r="O239" s="9">
        <v>43626</v>
      </c>
      <c r="P239" s="19">
        <v>43757</v>
      </c>
      <c r="Q239" s="6">
        <v>68</v>
      </c>
      <c r="R239" s="9">
        <v>43681</v>
      </c>
      <c r="S239" s="9">
        <v>43682</v>
      </c>
      <c r="T239" s="6">
        <v>55</v>
      </c>
      <c r="U239" s="6">
        <v>56</v>
      </c>
      <c r="V239" s="6">
        <v>245</v>
      </c>
      <c r="W239" s="6">
        <v>124</v>
      </c>
      <c r="X239" s="17">
        <v>23.54</v>
      </c>
      <c r="Y239" s="17">
        <v>21.999999999999996</v>
      </c>
      <c r="Z239" s="17">
        <v>1.8533333333333335</v>
      </c>
      <c r="AA239" s="17">
        <v>1.9166666666666665</v>
      </c>
      <c r="AB239" s="17">
        <v>90.61333333333333</v>
      </c>
      <c r="AC239" s="17">
        <v>118</v>
      </c>
      <c r="AD239" s="17">
        <v>110.83</v>
      </c>
      <c r="AE239" s="1">
        <v>9.7885153599999999</v>
      </c>
      <c r="AF239" s="1">
        <v>26.3</v>
      </c>
      <c r="AG239" s="1">
        <v>60.8</v>
      </c>
      <c r="AH239" s="1">
        <v>8.1</v>
      </c>
      <c r="AI239" s="1">
        <v>202</v>
      </c>
      <c r="AJ239" s="1">
        <v>168.05186086426329</v>
      </c>
      <c r="AK239" s="1" t="str">
        <f t="shared" si="3"/>
        <v>UIUC201910037</v>
      </c>
      <c r="AL239" s="1" t="s">
        <v>290</v>
      </c>
      <c r="AM239" s="1" t="s">
        <v>290</v>
      </c>
      <c r="AN239" s="1" t="s">
        <v>290</v>
      </c>
      <c r="AO239" s="1" t="s">
        <v>290</v>
      </c>
      <c r="AP239" s="1" t="s">
        <v>290</v>
      </c>
      <c r="AQ239" s="1" t="s">
        <v>290</v>
      </c>
      <c r="AR239" s="1" t="s">
        <v>290</v>
      </c>
      <c r="AS239" s="40">
        <v>7.8</v>
      </c>
      <c r="AT239" s="40">
        <v>9.1999999999999993</v>
      </c>
      <c r="AU239" s="40">
        <v>3.4</v>
      </c>
      <c r="AV239" s="40">
        <v>71.900000000000006</v>
      </c>
      <c r="AW239" s="40">
        <v>1.2729999999999999</v>
      </c>
      <c r="AX239" s="40" t="s">
        <v>290</v>
      </c>
      <c r="AY239" s="40">
        <v>9.9499999999999993</v>
      </c>
      <c r="AZ239" s="70" t="s">
        <v>290</v>
      </c>
      <c r="BA239" s="70" t="s">
        <v>290</v>
      </c>
      <c r="BB239" s="70" t="s">
        <v>290</v>
      </c>
      <c r="BC239" s="70" t="s">
        <v>290</v>
      </c>
      <c r="BD239" s="70" t="s">
        <v>290</v>
      </c>
      <c r="BE239" s="70" t="s">
        <v>290</v>
      </c>
      <c r="BF239" s="70" t="s">
        <v>290</v>
      </c>
      <c r="BG239" s="70" t="s">
        <v>290</v>
      </c>
      <c r="BH239" s="70" t="s">
        <v>290</v>
      </c>
      <c r="BI239" s="70" t="s">
        <v>290</v>
      </c>
      <c r="BJ239" s="70" t="s">
        <v>290</v>
      </c>
      <c r="BK239" s="73" t="s">
        <v>290</v>
      </c>
      <c r="BL239" s="73" t="s">
        <v>290</v>
      </c>
      <c r="BM239" s="73" t="s">
        <v>290</v>
      </c>
      <c r="BN239" s="73" t="s">
        <v>290</v>
      </c>
      <c r="BO239" s="73" t="s">
        <v>290</v>
      </c>
      <c r="BP239" s="73" t="s">
        <v>290</v>
      </c>
      <c r="BQ239" s="70" t="s">
        <v>290</v>
      </c>
      <c r="BR239" s="70" t="s">
        <v>290</v>
      </c>
      <c r="BS239" s="70" t="s">
        <v>290</v>
      </c>
      <c r="BT239" s="70" t="s">
        <v>290</v>
      </c>
      <c r="BU239" s="70" t="s">
        <v>290</v>
      </c>
      <c r="BV239" s="70" t="s">
        <v>290</v>
      </c>
      <c r="BW239" s="70" t="s">
        <v>290</v>
      </c>
      <c r="BX239" s="70" t="s">
        <v>290</v>
      </c>
    </row>
    <row r="240" spans="1:76" ht="15.75" x14ac:dyDescent="0.25">
      <c r="A240" s="15" t="s">
        <v>295</v>
      </c>
      <c r="B240" s="15">
        <v>2019</v>
      </c>
      <c r="C240" s="15" t="s">
        <v>629</v>
      </c>
      <c r="D240" s="6">
        <v>14</v>
      </c>
      <c r="E240" s="4">
        <v>13</v>
      </c>
      <c r="F240" s="6" t="s">
        <v>218</v>
      </c>
      <c r="G240" s="6">
        <v>3</v>
      </c>
      <c r="H240" s="1">
        <v>3</v>
      </c>
      <c r="I240" s="5">
        <v>2</v>
      </c>
      <c r="J240" s="39" t="s">
        <v>15</v>
      </c>
      <c r="K240" s="6">
        <v>33207</v>
      </c>
      <c r="L240" s="6" t="s">
        <v>15</v>
      </c>
      <c r="M240" s="6" t="s">
        <v>416</v>
      </c>
      <c r="N240" s="6" t="s">
        <v>22</v>
      </c>
      <c r="O240" s="9">
        <v>43626</v>
      </c>
      <c r="P240" s="19">
        <v>43757</v>
      </c>
      <c r="Q240" s="6">
        <v>67</v>
      </c>
      <c r="R240" s="9">
        <v>43681</v>
      </c>
      <c r="S240" s="9">
        <v>43683</v>
      </c>
      <c r="T240" s="6">
        <v>55</v>
      </c>
      <c r="U240" s="6">
        <v>57</v>
      </c>
      <c r="V240" s="6">
        <v>244</v>
      </c>
      <c r="W240" s="6">
        <v>111</v>
      </c>
      <c r="X240" s="17">
        <v>22.86</v>
      </c>
      <c r="Y240" s="17">
        <v>20.96</v>
      </c>
      <c r="Z240" s="17">
        <v>1.89</v>
      </c>
      <c r="AA240" s="17">
        <v>1.9366666666666665</v>
      </c>
      <c r="AB240" s="17">
        <v>105.32000000000001</v>
      </c>
      <c r="AC240" s="17">
        <v>105.83</v>
      </c>
      <c r="AD240" s="17">
        <v>98.83</v>
      </c>
      <c r="AE240" s="1">
        <v>9.2487408799999997</v>
      </c>
      <c r="AF240" s="1">
        <v>24.1</v>
      </c>
      <c r="AG240" s="1">
        <v>59.8</v>
      </c>
      <c r="AH240" s="1">
        <v>7.9</v>
      </c>
      <c r="AI240" s="1">
        <v>62</v>
      </c>
      <c r="AJ240" s="1">
        <v>163.52471440425813</v>
      </c>
      <c r="AK240" s="1" t="str">
        <f t="shared" si="3"/>
        <v>UIUC201914013</v>
      </c>
      <c r="AL240" s="1" t="s">
        <v>290</v>
      </c>
      <c r="AM240" s="1" t="s">
        <v>290</v>
      </c>
      <c r="AN240" s="1" t="s">
        <v>290</v>
      </c>
      <c r="AO240" s="1" t="s">
        <v>290</v>
      </c>
      <c r="AP240" s="1" t="s">
        <v>290</v>
      </c>
      <c r="AQ240" s="1" t="s">
        <v>290</v>
      </c>
      <c r="AR240" s="1" t="s">
        <v>290</v>
      </c>
      <c r="AS240" s="40">
        <v>8.3000000000000007</v>
      </c>
      <c r="AT240" s="40">
        <v>7.7</v>
      </c>
      <c r="AU240" s="40">
        <v>3.2</v>
      </c>
      <c r="AV240" s="40">
        <v>73.3</v>
      </c>
      <c r="AW240" s="40">
        <v>1.2529999999999999</v>
      </c>
      <c r="AX240" s="40" t="s">
        <v>290</v>
      </c>
      <c r="AY240" s="40">
        <v>10.029999999999999</v>
      </c>
      <c r="AZ240" s="70" t="s">
        <v>290</v>
      </c>
      <c r="BA240" s="70" t="s">
        <v>290</v>
      </c>
      <c r="BB240" s="70" t="s">
        <v>290</v>
      </c>
      <c r="BC240" s="70" t="s">
        <v>290</v>
      </c>
      <c r="BD240" s="70" t="s">
        <v>290</v>
      </c>
      <c r="BE240" s="70" t="s">
        <v>290</v>
      </c>
      <c r="BF240" s="70" t="s">
        <v>290</v>
      </c>
      <c r="BG240" s="70" t="s">
        <v>290</v>
      </c>
      <c r="BH240" s="70" t="s">
        <v>290</v>
      </c>
      <c r="BI240" s="70" t="s">
        <v>290</v>
      </c>
      <c r="BJ240" s="70" t="s">
        <v>290</v>
      </c>
      <c r="BK240" s="73" t="s">
        <v>290</v>
      </c>
      <c r="BL240" s="73" t="s">
        <v>290</v>
      </c>
      <c r="BM240" s="73" t="s">
        <v>290</v>
      </c>
      <c r="BN240" s="73" t="s">
        <v>290</v>
      </c>
      <c r="BO240" s="73" t="s">
        <v>290</v>
      </c>
      <c r="BP240" s="73" t="s">
        <v>290</v>
      </c>
      <c r="BQ240" s="70" t="s">
        <v>290</v>
      </c>
      <c r="BR240" s="70" t="s">
        <v>290</v>
      </c>
      <c r="BS240" s="70" t="s">
        <v>290</v>
      </c>
      <c r="BT240" s="70" t="s">
        <v>290</v>
      </c>
      <c r="BU240" s="70" t="s">
        <v>290</v>
      </c>
      <c r="BV240" s="70" t="s">
        <v>290</v>
      </c>
      <c r="BW240" s="70" t="s">
        <v>290</v>
      </c>
      <c r="BX240" s="70" t="s">
        <v>290</v>
      </c>
    </row>
    <row r="241" spans="1:76" ht="15.75" x14ac:dyDescent="0.25">
      <c r="A241" s="15" t="s">
        <v>295</v>
      </c>
      <c r="B241" s="15">
        <v>2019</v>
      </c>
      <c r="C241" s="15" t="s">
        <v>629</v>
      </c>
      <c r="D241" s="6">
        <v>20</v>
      </c>
      <c r="E241" s="4">
        <v>25</v>
      </c>
      <c r="F241" s="6" t="s">
        <v>272</v>
      </c>
      <c r="G241" s="6">
        <v>4</v>
      </c>
      <c r="H241" s="1">
        <v>3</v>
      </c>
      <c r="I241" s="5">
        <v>2</v>
      </c>
      <c r="J241" s="39" t="s">
        <v>15</v>
      </c>
      <c r="K241" s="6">
        <v>43207</v>
      </c>
      <c r="L241" s="6" t="s">
        <v>15</v>
      </c>
      <c r="M241" s="6" t="s">
        <v>416</v>
      </c>
      <c r="N241" s="6" t="s">
        <v>22</v>
      </c>
      <c r="O241" s="9">
        <v>43626</v>
      </c>
      <c r="P241" s="19">
        <v>43757</v>
      </c>
      <c r="Q241" s="6">
        <v>69</v>
      </c>
      <c r="R241" s="9">
        <v>43685</v>
      </c>
      <c r="S241" s="9">
        <v>43687</v>
      </c>
      <c r="T241" s="6">
        <v>59</v>
      </c>
      <c r="U241" s="6">
        <v>61</v>
      </c>
      <c r="V241" s="6">
        <v>214</v>
      </c>
      <c r="W241" s="6">
        <v>102</v>
      </c>
      <c r="X241" s="17">
        <v>19.182000000000002</v>
      </c>
      <c r="Y241" s="17">
        <v>17.657999999999998</v>
      </c>
      <c r="Z241" s="17">
        <v>1.8766666666666667</v>
      </c>
      <c r="AA241" s="17">
        <v>1.9266666666666665</v>
      </c>
      <c r="AB241" s="17">
        <v>83.33</v>
      </c>
      <c r="AC241" s="17">
        <v>108.17</v>
      </c>
      <c r="AD241" s="17">
        <v>94.33</v>
      </c>
      <c r="AE241" s="1">
        <v>7.2121127999999999</v>
      </c>
      <c r="AF241" s="1">
        <v>28.4</v>
      </c>
      <c r="AG241" s="1">
        <v>57.5</v>
      </c>
      <c r="AH241" s="1">
        <v>8.6999999999999993</v>
      </c>
      <c r="AI241" s="1">
        <v>125</v>
      </c>
      <c r="AJ241" s="1">
        <v>120.2913902655682</v>
      </c>
      <c r="AK241" s="1" t="str">
        <f t="shared" si="3"/>
        <v>UIUC201920025</v>
      </c>
      <c r="AL241" s="1" t="s">
        <v>290</v>
      </c>
      <c r="AM241" s="1" t="s">
        <v>290</v>
      </c>
      <c r="AN241" s="1" t="s">
        <v>290</v>
      </c>
      <c r="AO241" s="1" t="s">
        <v>290</v>
      </c>
      <c r="AP241" s="1" t="s">
        <v>290</v>
      </c>
      <c r="AQ241" s="1" t="s">
        <v>290</v>
      </c>
      <c r="AR241" s="1" t="s">
        <v>290</v>
      </c>
      <c r="AS241" s="40">
        <v>8</v>
      </c>
      <c r="AT241" s="40">
        <v>7.6</v>
      </c>
      <c r="AU241" s="40">
        <v>3.3</v>
      </c>
      <c r="AV241" s="40">
        <v>73.2</v>
      </c>
      <c r="AW241" s="40">
        <v>1.236</v>
      </c>
      <c r="AX241" s="40">
        <v>59.9</v>
      </c>
      <c r="AY241" s="40">
        <v>9.99</v>
      </c>
      <c r="AZ241" s="70" t="s">
        <v>290</v>
      </c>
      <c r="BA241" s="70" t="s">
        <v>290</v>
      </c>
      <c r="BB241" s="70" t="s">
        <v>290</v>
      </c>
      <c r="BC241" s="70" t="s">
        <v>290</v>
      </c>
      <c r="BD241" s="70" t="s">
        <v>290</v>
      </c>
      <c r="BE241" s="70" t="s">
        <v>290</v>
      </c>
      <c r="BF241" s="70" t="s">
        <v>290</v>
      </c>
      <c r="BG241" s="70" t="s">
        <v>290</v>
      </c>
      <c r="BH241" s="70" t="s">
        <v>290</v>
      </c>
      <c r="BI241" s="70" t="s">
        <v>290</v>
      </c>
      <c r="BJ241" s="70" t="s">
        <v>290</v>
      </c>
      <c r="BK241" s="73" t="s">
        <v>290</v>
      </c>
      <c r="BL241" s="73" t="s">
        <v>290</v>
      </c>
      <c r="BM241" s="73" t="s">
        <v>290</v>
      </c>
      <c r="BN241" s="73" t="s">
        <v>290</v>
      </c>
      <c r="BO241" s="73" t="s">
        <v>290</v>
      </c>
      <c r="BP241" s="73" t="s">
        <v>290</v>
      </c>
      <c r="BQ241" s="70" t="s">
        <v>290</v>
      </c>
      <c r="BR241" s="70" t="s">
        <v>290</v>
      </c>
      <c r="BS241" s="70" t="s">
        <v>290</v>
      </c>
      <c r="BT241" s="70" t="s">
        <v>290</v>
      </c>
      <c r="BU241" s="70" t="s">
        <v>290</v>
      </c>
      <c r="BV241" s="70" t="s">
        <v>290</v>
      </c>
      <c r="BW241" s="70" t="s">
        <v>290</v>
      </c>
      <c r="BX241" s="70" t="s">
        <v>290</v>
      </c>
    </row>
  </sheetData>
  <sortState xmlns:xlrd2="http://schemas.microsoft.com/office/spreadsheetml/2017/richdata2" ref="A2:BJ241">
    <sortCondition ref="L2:L241"/>
    <sortCondition ref="I2:I241"/>
    <sortCondition ref="H2:H241"/>
  </sortState>
  <conditionalFormatting sqref="H1:H2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241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EDE9-26E6-4EC6-A40F-B5968CE44189}">
  <dimension ref="A1:AH145"/>
  <sheetViews>
    <sheetView showGridLines="0" topLeftCell="L1" workbookViewId="0">
      <selection activeCell="S74" sqref="S74:S109"/>
    </sheetView>
  </sheetViews>
  <sheetFormatPr defaultColWidth="8.85546875" defaultRowHeight="15" x14ac:dyDescent="0.25"/>
  <cols>
    <col min="1" max="1" width="22.85546875" bestFit="1" customWidth="1"/>
    <col min="17" max="17" width="8" bestFit="1" customWidth="1"/>
    <col min="18" max="18" width="10.28515625" bestFit="1" customWidth="1"/>
    <col min="19" max="20" width="9" bestFit="1" customWidth="1"/>
    <col min="21" max="21" width="11.28515625" bestFit="1" customWidth="1"/>
    <col min="22" max="22" width="10" bestFit="1" customWidth="1"/>
    <col min="23" max="23" width="16.42578125" bestFit="1" customWidth="1"/>
    <col min="24" max="24" width="17.28515625" bestFit="1" customWidth="1"/>
    <col min="25" max="25" width="17.7109375" bestFit="1" customWidth="1"/>
    <col min="26" max="26" width="12.7109375" bestFit="1" customWidth="1"/>
    <col min="28" max="28" width="11.7109375" bestFit="1" customWidth="1"/>
    <col min="29" max="29" width="11" bestFit="1" customWidth="1"/>
    <col min="31" max="31" width="9.7109375" bestFit="1" customWidth="1"/>
  </cols>
  <sheetData>
    <row r="1" spans="1:34" ht="15.75" x14ac:dyDescent="0.25">
      <c r="A1" s="29" t="s">
        <v>4</v>
      </c>
      <c r="B1" s="29" t="s">
        <v>284</v>
      </c>
      <c r="C1" s="29" t="s">
        <v>583</v>
      </c>
      <c r="D1" s="29" t="s">
        <v>584</v>
      </c>
      <c r="E1" s="29" t="s">
        <v>5</v>
      </c>
      <c r="F1" s="29" t="s">
        <v>11</v>
      </c>
      <c r="G1" s="29" t="s">
        <v>2</v>
      </c>
      <c r="H1" s="29" t="s">
        <v>613</v>
      </c>
      <c r="I1" s="29" t="s">
        <v>619</v>
      </c>
      <c r="J1" s="29" t="s">
        <v>620</v>
      </c>
      <c r="K1" s="80" t="s">
        <v>585</v>
      </c>
      <c r="L1" s="80" t="s">
        <v>586</v>
      </c>
      <c r="M1" s="81" t="s">
        <v>587</v>
      </c>
      <c r="N1" s="81" t="s">
        <v>588</v>
      </c>
      <c r="O1" s="81" t="s">
        <v>589</v>
      </c>
      <c r="P1" s="81" t="s">
        <v>590</v>
      </c>
      <c r="Q1" s="81" t="s">
        <v>591</v>
      </c>
      <c r="R1" s="81" t="s">
        <v>592</v>
      </c>
      <c r="S1" s="81" t="s">
        <v>593</v>
      </c>
      <c r="T1" s="84" t="s">
        <v>598</v>
      </c>
      <c r="U1" s="84" t="s">
        <v>599</v>
      </c>
      <c r="V1" s="84" t="s">
        <v>600</v>
      </c>
      <c r="W1" s="84" t="s">
        <v>601</v>
      </c>
      <c r="X1" s="84" t="s">
        <v>602</v>
      </c>
      <c r="Y1" s="84" t="s">
        <v>603</v>
      </c>
      <c r="Z1" s="84" t="s">
        <v>604</v>
      </c>
      <c r="AA1" s="84" t="s">
        <v>605</v>
      </c>
      <c r="AB1" s="84" t="s">
        <v>606</v>
      </c>
      <c r="AC1" s="84" t="s">
        <v>607</v>
      </c>
      <c r="AD1" s="84" t="s">
        <v>608</v>
      </c>
      <c r="AE1" s="84" t="s">
        <v>609</v>
      </c>
      <c r="AF1" s="84" t="s">
        <v>610</v>
      </c>
      <c r="AG1" s="84" t="s">
        <v>611</v>
      </c>
      <c r="AH1" s="84" t="s">
        <v>612</v>
      </c>
    </row>
    <row r="2" spans="1:34" x14ac:dyDescent="0.25">
      <c r="A2" s="1" t="s">
        <v>295</v>
      </c>
      <c r="B2" s="1">
        <v>2019</v>
      </c>
      <c r="C2" s="1" t="s">
        <v>297</v>
      </c>
      <c r="D2" s="1" t="s">
        <v>594</v>
      </c>
      <c r="E2" s="1" t="s">
        <v>300</v>
      </c>
      <c r="F2" s="1" t="s">
        <v>595</v>
      </c>
      <c r="G2" s="1">
        <v>1</v>
      </c>
      <c r="H2" s="17">
        <v>17.062999999999999</v>
      </c>
      <c r="I2" s="17">
        <v>1.9300000000000002</v>
      </c>
      <c r="J2" s="17">
        <v>8.8409326424870454</v>
      </c>
      <c r="K2" s="17">
        <v>0.23634747374514181</v>
      </c>
      <c r="L2" s="17" t="s">
        <v>435</v>
      </c>
      <c r="M2" s="17">
        <v>20.81</v>
      </c>
      <c r="N2" s="82">
        <v>9.673000000000001E-2</v>
      </c>
      <c r="O2" s="82">
        <v>1.4062400000000002</v>
      </c>
      <c r="P2" s="17">
        <v>14.537785588752197</v>
      </c>
      <c r="Q2" s="17">
        <v>21.090000000000003</v>
      </c>
      <c r="R2" s="83">
        <v>528.62400000000025</v>
      </c>
      <c r="S2" s="17">
        <v>8.0554237499999992</v>
      </c>
      <c r="T2" s="40" t="s">
        <v>435</v>
      </c>
      <c r="U2" s="40" t="s">
        <v>435</v>
      </c>
      <c r="V2" s="40" t="s">
        <v>435</v>
      </c>
      <c r="W2" s="40" t="s">
        <v>435</v>
      </c>
      <c r="X2" s="40" t="s">
        <v>435</v>
      </c>
      <c r="Y2" s="40" t="s">
        <v>435</v>
      </c>
      <c r="Z2" s="40" t="s">
        <v>435</v>
      </c>
      <c r="AA2" s="40" t="s">
        <v>435</v>
      </c>
      <c r="AB2" s="40" t="s">
        <v>435</v>
      </c>
      <c r="AC2" s="40" t="s">
        <v>435</v>
      </c>
      <c r="AD2" s="40" t="s">
        <v>435</v>
      </c>
      <c r="AE2" s="40" t="s">
        <v>435</v>
      </c>
      <c r="AF2" s="40" t="s">
        <v>435</v>
      </c>
      <c r="AG2" s="40" t="s">
        <v>435</v>
      </c>
      <c r="AH2" s="40" t="s">
        <v>435</v>
      </c>
    </row>
    <row r="3" spans="1:34" x14ac:dyDescent="0.25">
      <c r="A3" s="1" t="s">
        <v>295</v>
      </c>
      <c r="B3" s="1">
        <v>2019</v>
      </c>
      <c r="C3" s="1" t="s">
        <v>297</v>
      </c>
      <c r="D3" s="1" t="s">
        <v>594</v>
      </c>
      <c r="E3" s="1" t="s">
        <v>300</v>
      </c>
      <c r="F3" s="1" t="s">
        <v>595</v>
      </c>
      <c r="G3" s="1">
        <v>2</v>
      </c>
      <c r="H3" s="17">
        <v>15.587</v>
      </c>
      <c r="I3" s="17">
        <v>1.4470000000000001</v>
      </c>
      <c r="J3" s="17">
        <v>10.7712</v>
      </c>
      <c r="K3" s="17">
        <v>0.25621576672233315</v>
      </c>
      <c r="L3" s="17" t="s">
        <v>435</v>
      </c>
      <c r="M3" s="17">
        <v>17.36</v>
      </c>
      <c r="N3" s="82">
        <v>6.0583912611717992E-2</v>
      </c>
      <c r="O3" s="82">
        <v>0.94680834160873895</v>
      </c>
      <c r="P3" s="17">
        <v>15.628048780487802</v>
      </c>
      <c r="Q3" s="17">
        <v>19.094999999999999</v>
      </c>
      <c r="R3" s="83">
        <v>417.24000000000012</v>
      </c>
      <c r="S3" s="17">
        <v>11.223890425000002</v>
      </c>
      <c r="T3" s="40" t="s">
        <v>435</v>
      </c>
      <c r="U3" s="40" t="s">
        <v>435</v>
      </c>
      <c r="V3" s="40" t="s">
        <v>435</v>
      </c>
      <c r="W3" s="40" t="s">
        <v>435</v>
      </c>
      <c r="X3" s="40" t="s">
        <v>435</v>
      </c>
      <c r="Y3" s="40" t="s">
        <v>435</v>
      </c>
      <c r="Z3" s="40" t="s">
        <v>435</v>
      </c>
      <c r="AA3" s="40" t="s">
        <v>435</v>
      </c>
      <c r="AB3" s="40" t="s">
        <v>435</v>
      </c>
      <c r="AC3" s="40" t="s">
        <v>435</v>
      </c>
      <c r="AD3" s="40" t="s">
        <v>435</v>
      </c>
      <c r="AE3" s="40" t="s">
        <v>435</v>
      </c>
      <c r="AF3" s="40" t="s">
        <v>435</v>
      </c>
      <c r="AG3" s="40" t="s">
        <v>435</v>
      </c>
      <c r="AH3" s="40" t="s">
        <v>435</v>
      </c>
    </row>
    <row r="4" spans="1:34" x14ac:dyDescent="0.25">
      <c r="A4" s="1" t="s">
        <v>295</v>
      </c>
      <c r="B4" s="1">
        <v>2019</v>
      </c>
      <c r="C4" s="1" t="s">
        <v>297</v>
      </c>
      <c r="D4" s="1" t="s">
        <v>594</v>
      </c>
      <c r="E4" s="1" t="s">
        <v>300</v>
      </c>
      <c r="F4" s="1" t="s">
        <v>595</v>
      </c>
      <c r="G4" s="1">
        <v>3</v>
      </c>
      <c r="H4" s="17">
        <v>14.189</v>
      </c>
      <c r="I4" s="17">
        <v>1.4530000000000001</v>
      </c>
      <c r="J4" s="17">
        <v>9.7657000000000007</v>
      </c>
      <c r="K4" s="17">
        <v>0.21587679304644591</v>
      </c>
      <c r="L4" s="17" t="s">
        <v>435</v>
      </c>
      <c r="M4" s="17">
        <v>16.86</v>
      </c>
      <c r="N4" s="82">
        <v>5.7530815109343936E-2</v>
      </c>
      <c r="O4" s="82">
        <v>0.95147117296222661</v>
      </c>
      <c r="P4" s="17">
        <v>16.538461538461537</v>
      </c>
      <c r="Q4" s="17">
        <v>13.79</v>
      </c>
      <c r="R4" s="83">
        <v>466.38000000000017</v>
      </c>
      <c r="S4" s="17">
        <v>6.7665559500000017</v>
      </c>
      <c r="T4" s="40" t="s">
        <v>435</v>
      </c>
      <c r="U4" s="40" t="s">
        <v>435</v>
      </c>
      <c r="V4" s="40" t="s">
        <v>435</v>
      </c>
      <c r="W4" s="40" t="s">
        <v>435</v>
      </c>
      <c r="X4" s="40" t="s">
        <v>435</v>
      </c>
      <c r="Y4" s="40" t="s">
        <v>435</v>
      </c>
      <c r="Z4" s="40" t="s">
        <v>435</v>
      </c>
      <c r="AA4" s="40" t="s">
        <v>435</v>
      </c>
      <c r="AB4" s="40" t="s">
        <v>435</v>
      </c>
      <c r="AC4" s="40" t="s">
        <v>435</v>
      </c>
      <c r="AD4" s="40" t="s">
        <v>435</v>
      </c>
      <c r="AE4" s="40" t="s">
        <v>435</v>
      </c>
      <c r="AF4" s="40" t="s">
        <v>435</v>
      </c>
      <c r="AG4" s="40" t="s">
        <v>435</v>
      </c>
      <c r="AH4" s="40" t="s">
        <v>435</v>
      </c>
    </row>
    <row r="5" spans="1:34" x14ac:dyDescent="0.25">
      <c r="A5" s="1" t="s">
        <v>295</v>
      </c>
      <c r="B5" s="1">
        <v>2019</v>
      </c>
      <c r="C5" s="1" t="s">
        <v>297</v>
      </c>
      <c r="D5" s="1" t="s">
        <v>594</v>
      </c>
      <c r="E5" s="1" t="s">
        <v>300</v>
      </c>
      <c r="F5" s="1" t="s">
        <v>595</v>
      </c>
      <c r="G5" s="1">
        <v>4</v>
      </c>
      <c r="H5" s="17">
        <v>21.873999999999999</v>
      </c>
      <c r="I5" s="17">
        <v>1.8479999999999999</v>
      </c>
      <c r="J5" s="17">
        <v>11.838100000000001</v>
      </c>
      <c r="K5" s="17">
        <v>0.24955562840609699</v>
      </c>
      <c r="L5" s="17" t="s">
        <v>435</v>
      </c>
      <c r="M5" s="17">
        <v>19.39</v>
      </c>
      <c r="N5" s="82">
        <v>7.922709163346614E-2</v>
      </c>
      <c r="O5" s="82">
        <v>1.2490418326693231</v>
      </c>
      <c r="P5" s="17">
        <v>15.765337423312888</v>
      </c>
      <c r="Q5" s="17">
        <v>13.035</v>
      </c>
      <c r="R5" s="83">
        <v>554.83200000000022</v>
      </c>
      <c r="S5" s="17">
        <v>10.364645224999999</v>
      </c>
      <c r="T5" s="40" t="s">
        <v>435</v>
      </c>
      <c r="U5" s="40" t="s">
        <v>435</v>
      </c>
      <c r="V5" s="40" t="s">
        <v>435</v>
      </c>
      <c r="W5" s="40" t="s">
        <v>435</v>
      </c>
      <c r="X5" s="40" t="s">
        <v>435</v>
      </c>
      <c r="Y5" s="40" t="s">
        <v>435</v>
      </c>
      <c r="Z5" s="40" t="s">
        <v>435</v>
      </c>
      <c r="AA5" s="40" t="s">
        <v>435</v>
      </c>
      <c r="AB5" s="40" t="s">
        <v>435</v>
      </c>
      <c r="AC5" s="40" t="s">
        <v>435</v>
      </c>
      <c r="AD5" s="40" t="s">
        <v>435</v>
      </c>
      <c r="AE5" s="40" t="s">
        <v>435</v>
      </c>
      <c r="AF5" s="40" t="s">
        <v>435</v>
      </c>
      <c r="AG5" s="40" t="s">
        <v>435</v>
      </c>
      <c r="AH5" s="40" t="s">
        <v>435</v>
      </c>
    </row>
    <row r="6" spans="1:34" x14ac:dyDescent="0.25">
      <c r="A6" s="1" t="s">
        <v>295</v>
      </c>
      <c r="B6" s="1">
        <v>2019</v>
      </c>
      <c r="C6" s="1" t="s">
        <v>297</v>
      </c>
      <c r="D6" s="1" t="s">
        <v>594</v>
      </c>
      <c r="E6" s="1" t="s">
        <v>300</v>
      </c>
      <c r="F6" s="1" t="s">
        <v>406</v>
      </c>
      <c r="G6" s="1">
        <v>1</v>
      </c>
      <c r="H6" s="17">
        <v>17.731999999999999</v>
      </c>
      <c r="I6" s="17">
        <v>1.7589999999999999</v>
      </c>
      <c r="J6" s="17">
        <v>10.080727686185334</v>
      </c>
      <c r="K6" s="17">
        <v>0.23953703508197749</v>
      </c>
      <c r="L6" s="17" t="s">
        <v>435</v>
      </c>
      <c r="M6" s="17">
        <v>18.45</v>
      </c>
      <c r="N6" s="82">
        <v>7.9629850746268688E-2</v>
      </c>
      <c r="O6" s="82">
        <v>1.0892577114427864</v>
      </c>
      <c r="P6" s="17">
        <v>13.679012345679011</v>
      </c>
      <c r="Q6" s="17">
        <v>26.754999999999995</v>
      </c>
      <c r="R6" s="83">
        <v>489.31200000000013</v>
      </c>
      <c r="S6" s="17">
        <v>10.364645224999997</v>
      </c>
      <c r="T6" s="40" t="s">
        <v>435</v>
      </c>
      <c r="U6" s="40" t="s">
        <v>435</v>
      </c>
      <c r="V6" s="40" t="s">
        <v>435</v>
      </c>
      <c r="W6" s="40" t="s">
        <v>435</v>
      </c>
      <c r="X6" s="40" t="s">
        <v>435</v>
      </c>
      <c r="Y6" s="40" t="s">
        <v>435</v>
      </c>
      <c r="Z6" s="40" t="s">
        <v>435</v>
      </c>
      <c r="AA6" s="40" t="s">
        <v>435</v>
      </c>
      <c r="AB6" s="40" t="s">
        <v>435</v>
      </c>
      <c r="AC6" s="40" t="s">
        <v>435</v>
      </c>
      <c r="AD6" s="40" t="s">
        <v>435</v>
      </c>
      <c r="AE6" s="40" t="s">
        <v>435</v>
      </c>
      <c r="AF6" s="40" t="s">
        <v>435</v>
      </c>
      <c r="AG6" s="40" t="s">
        <v>435</v>
      </c>
      <c r="AH6" s="40" t="s">
        <v>435</v>
      </c>
    </row>
    <row r="7" spans="1:34" x14ac:dyDescent="0.25">
      <c r="A7" s="1" t="s">
        <v>295</v>
      </c>
      <c r="B7" s="1">
        <v>2019</v>
      </c>
      <c r="C7" s="1" t="s">
        <v>297</v>
      </c>
      <c r="D7" s="1" t="s">
        <v>594</v>
      </c>
      <c r="E7" s="1" t="s">
        <v>300</v>
      </c>
      <c r="F7" s="1" t="s">
        <v>406</v>
      </c>
      <c r="G7" s="1">
        <v>2</v>
      </c>
      <c r="H7" s="17">
        <v>19.289000000000001</v>
      </c>
      <c r="I7" s="17">
        <v>1.6859999999999999</v>
      </c>
      <c r="J7" s="17">
        <v>11.438700000000001</v>
      </c>
      <c r="K7" s="17">
        <v>0.23560584279824592</v>
      </c>
      <c r="L7" s="17" t="s">
        <v>435</v>
      </c>
      <c r="M7" s="17">
        <v>18.36</v>
      </c>
      <c r="N7" s="82">
        <v>9.4408142999006905E-2</v>
      </c>
      <c r="O7" s="82">
        <v>1.1450248262164842</v>
      </c>
      <c r="P7" s="17">
        <v>12.128454070201645</v>
      </c>
      <c r="Q7" s="17">
        <v>25.634999999999998</v>
      </c>
      <c r="R7" s="83">
        <v>489.31200000000013</v>
      </c>
      <c r="S7" s="17">
        <v>11.707215849999997</v>
      </c>
      <c r="T7" s="40" t="s">
        <v>435</v>
      </c>
      <c r="U7" s="40" t="s">
        <v>435</v>
      </c>
      <c r="V7" s="40" t="s">
        <v>435</v>
      </c>
      <c r="W7" s="40" t="s">
        <v>435</v>
      </c>
      <c r="X7" s="40" t="s">
        <v>435</v>
      </c>
      <c r="Y7" s="40" t="s">
        <v>435</v>
      </c>
      <c r="Z7" s="40" t="s">
        <v>435</v>
      </c>
      <c r="AA7" s="40" t="s">
        <v>435</v>
      </c>
      <c r="AB7" s="40" t="s">
        <v>435</v>
      </c>
      <c r="AC7" s="40" t="s">
        <v>435</v>
      </c>
      <c r="AD7" s="40" t="s">
        <v>435</v>
      </c>
      <c r="AE7" s="40" t="s">
        <v>435</v>
      </c>
      <c r="AF7" s="40" t="s">
        <v>435</v>
      </c>
      <c r="AG7" s="40" t="s">
        <v>435</v>
      </c>
      <c r="AH7" s="40" t="s">
        <v>435</v>
      </c>
    </row>
    <row r="8" spans="1:34" x14ac:dyDescent="0.25">
      <c r="A8" s="1" t="s">
        <v>295</v>
      </c>
      <c r="B8" s="1">
        <v>2019</v>
      </c>
      <c r="C8" s="1" t="s">
        <v>297</v>
      </c>
      <c r="D8" s="1" t="s">
        <v>594</v>
      </c>
      <c r="E8" s="1" t="s">
        <v>300</v>
      </c>
      <c r="F8" s="1" t="s">
        <v>406</v>
      </c>
      <c r="G8" s="1">
        <v>3</v>
      </c>
      <c r="H8" s="17">
        <v>15.370999999999999</v>
      </c>
      <c r="I8" s="17">
        <v>1.3129999999999999</v>
      </c>
      <c r="J8" s="17">
        <v>11.706899999999999</v>
      </c>
      <c r="K8" s="17">
        <v>0.21399891439504468</v>
      </c>
      <c r="L8" s="17" t="s">
        <v>435</v>
      </c>
      <c r="M8" s="17">
        <v>20.83</v>
      </c>
      <c r="N8" s="82">
        <v>7.2395209580838324E-2</v>
      </c>
      <c r="O8" s="82">
        <v>0.97768562874251497</v>
      </c>
      <c r="P8" s="17">
        <v>13.504838709677419</v>
      </c>
      <c r="Q8" s="17">
        <v>11.195</v>
      </c>
      <c r="R8" s="83">
        <v>508.96800000000019</v>
      </c>
      <c r="S8" s="17">
        <v>10.203536749999998</v>
      </c>
      <c r="T8" s="40" t="s">
        <v>435</v>
      </c>
      <c r="U8" s="40" t="s">
        <v>435</v>
      </c>
      <c r="V8" s="40" t="s">
        <v>435</v>
      </c>
      <c r="W8" s="40" t="s">
        <v>435</v>
      </c>
      <c r="X8" s="40" t="s">
        <v>435</v>
      </c>
      <c r="Y8" s="40" t="s">
        <v>435</v>
      </c>
      <c r="Z8" s="40" t="s">
        <v>435</v>
      </c>
      <c r="AA8" s="40" t="s">
        <v>435</v>
      </c>
      <c r="AB8" s="40" t="s">
        <v>435</v>
      </c>
      <c r="AC8" s="40" t="s">
        <v>435</v>
      </c>
      <c r="AD8" s="40" t="s">
        <v>435</v>
      </c>
      <c r="AE8" s="40" t="s">
        <v>435</v>
      </c>
      <c r="AF8" s="40" t="s">
        <v>435</v>
      </c>
      <c r="AG8" s="40" t="s">
        <v>435</v>
      </c>
      <c r="AH8" s="40" t="s">
        <v>435</v>
      </c>
    </row>
    <row r="9" spans="1:34" x14ac:dyDescent="0.25">
      <c r="A9" s="1" t="s">
        <v>295</v>
      </c>
      <c r="B9" s="1">
        <v>2019</v>
      </c>
      <c r="C9" s="1" t="s">
        <v>297</v>
      </c>
      <c r="D9" s="1" t="s">
        <v>594</v>
      </c>
      <c r="E9" s="1" t="s">
        <v>300</v>
      </c>
      <c r="F9" s="1" t="s">
        <v>406</v>
      </c>
      <c r="G9" s="1">
        <v>4</v>
      </c>
      <c r="H9" s="17">
        <v>20.667000000000002</v>
      </c>
      <c r="I9" s="17">
        <v>1.6759999999999999</v>
      </c>
      <c r="J9" s="17">
        <v>12.3348</v>
      </c>
      <c r="K9" s="17">
        <v>0.25645265731472627</v>
      </c>
      <c r="L9" s="17" t="s">
        <v>435</v>
      </c>
      <c r="M9" s="17">
        <v>15.03</v>
      </c>
      <c r="N9" s="82">
        <v>8.5544731610337946E-2</v>
      </c>
      <c r="O9" s="82">
        <v>1.3013320079522859</v>
      </c>
      <c r="P9" s="17">
        <v>15.212298682284041</v>
      </c>
      <c r="Q9" s="17">
        <v>10.324999999999999</v>
      </c>
      <c r="R9" s="83">
        <v>391.03200000000015</v>
      </c>
      <c r="S9" s="17">
        <v>2.8999525499999987</v>
      </c>
      <c r="T9" s="40" t="s">
        <v>435</v>
      </c>
      <c r="U9" s="40" t="s">
        <v>435</v>
      </c>
      <c r="V9" s="40" t="s">
        <v>435</v>
      </c>
      <c r="W9" s="40" t="s">
        <v>435</v>
      </c>
      <c r="X9" s="40" t="s">
        <v>435</v>
      </c>
      <c r="Y9" s="40" t="s">
        <v>435</v>
      </c>
      <c r="Z9" s="40" t="s">
        <v>435</v>
      </c>
      <c r="AA9" s="40" t="s">
        <v>435</v>
      </c>
      <c r="AB9" s="40" t="s">
        <v>435</v>
      </c>
      <c r="AC9" s="40" t="s">
        <v>435</v>
      </c>
      <c r="AD9" s="40" t="s">
        <v>435</v>
      </c>
      <c r="AE9" s="40" t="s">
        <v>435</v>
      </c>
      <c r="AF9" s="40" t="s">
        <v>435</v>
      </c>
      <c r="AG9" s="40" t="s">
        <v>435</v>
      </c>
      <c r="AH9" s="40" t="s">
        <v>435</v>
      </c>
    </row>
    <row r="10" spans="1:34" x14ac:dyDescent="0.25">
      <c r="A10" s="1" t="s">
        <v>295</v>
      </c>
      <c r="B10" s="1">
        <v>2019</v>
      </c>
      <c r="C10" s="1" t="s">
        <v>297</v>
      </c>
      <c r="D10" s="1" t="s">
        <v>594</v>
      </c>
      <c r="E10" s="1" t="s">
        <v>300</v>
      </c>
      <c r="F10" s="1" t="s">
        <v>411</v>
      </c>
      <c r="G10" s="1">
        <v>1</v>
      </c>
      <c r="H10" s="17">
        <v>17.572000000000003</v>
      </c>
      <c r="I10" s="17">
        <v>1.877</v>
      </c>
      <c r="J10" s="17">
        <v>9.3617474693660103</v>
      </c>
      <c r="K10" s="17">
        <v>0.19986199539005889</v>
      </c>
      <c r="L10" s="17" t="s">
        <v>435</v>
      </c>
      <c r="M10" s="17">
        <v>17.27</v>
      </c>
      <c r="N10" s="82">
        <v>9.3858424725822523E-2</v>
      </c>
      <c r="O10" s="82">
        <v>1.3041475573280161</v>
      </c>
      <c r="P10" s="17">
        <v>13.894837476099429</v>
      </c>
      <c r="Q10" s="17">
        <v>23.004999999999999</v>
      </c>
      <c r="R10" s="83">
        <v>495.86400000000015</v>
      </c>
      <c r="S10" s="17">
        <v>9.3979943749999979</v>
      </c>
      <c r="T10" s="40" t="s">
        <v>435</v>
      </c>
      <c r="U10" s="40" t="s">
        <v>435</v>
      </c>
      <c r="V10" s="40" t="s">
        <v>435</v>
      </c>
      <c r="W10" s="40" t="s">
        <v>435</v>
      </c>
      <c r="X10" s="40" t="s">
        <v>435</v>
      </c>
      <c r="Y10" s="40" t="s">
        <v>435</v>
      </c>
      <c r="Z10" s="40" t="s">
        <v>435</v>
      </c>
      <c r="AA10" s="40" t="s">
        <v>435</v>
      </c>
      <c r="AB10" s="40" t="s">
        <v>435</v>
      </c>
      <c r="AC10" s="40" t="s">
        <v>435</v>
      </c>
      <c r="AD10" s="40" t="s">
        <v>435</v>
      </c>
      <c r="AE10" s="40" t="s">
        <v>435</v>
      </c>
      <c r="AF10" s="40" t="s">
        <v>435</v>
      </c>
      <c r="AG10" s="40" t="s">
        <v>435</v>
      </c>
      <c r="AH10" s="40" t="s">
        <v>435</v>
      </c>
    </row>
    <row r="11" spans="1:34" x14ac:dyDescent="0.25">
      <c r="A11" s="1" t="s">
        <v>295</v>
      </c>
      <c r="B11" s="1">
        <v>2019</v>
      </c>
      <c r="C11" s="1" t="s">
        <v>297</v>
      </c>
      <c r="D11" s="1" t="s">
        <v>594</v>
      </c>
      <c r="E11" s="1" t="s">
        <v>300</v>
      </c>
      <c r="F11" s="1" t="s">
        <v>411</v>
      </c>
      <c r="G11" s="1">
        <v>2</v>
      </c>
      <c r="H11" s="17">
        <v>13.537999999999998</v>
      </c>
      <c r="I11" s="17">
        <v>1.2870000000000001</v>
      </c>
      <c r="J11" s="17">
        <v>10.5219</v>
      </c>
      <c r="K11" s="17">
        <v>0.2237661332391</v>
      </c>
      <c r="L11" s="17" t="s">
        <v>435</v>
      </c>
      <c r="M11" s="17">
        <v>19.330000000000002</v>
      </c>
      <c r="N11" s="82">
        <v>7.6159999999999992E-2</v>
      </c>
      <c r="O11" s="82">
        <v>0.98746200000000006</v>
      </c>
      <c r="P11" s="17">
        <v>12.965625000000003</v>
      </c>
      <c r="Q11" s="17">
        <v>10.704999999999998</v>
      </c>
      <c r="R11" s="83">
        <v>420.51600000000008</v>
      </c>
      <c r="S11" s="17">
        <v>12.620163874999996</v>
      </c>
      <c r="T11" s="40" t="s">
        <v>435</v>
      </c>
      <c r="U11" s="40" t="s">
        <v>435</v>
      </c>
      <c r="V11" s="40" t="s">
        <v>435</v>
      </c>
      <c r="W11" s="40" t="s">
        <v>435</v>
      </c>
      <c r="X11" s="40" t="s">
        <v>435</v>
      </c>
      <c r="Y11" s="40" t="s">
        <v>435</v>
      </c>
      <c r="Z11" s="40" t="s">
        <v>435</v>
      </c>
      <c r="AA11" s="40" t="s">
        <v>435</v>
      </c>
      <c r="AB11" s="40" t="s">
        <v>435</v>
      </c>
      <c r="AC11" s="40" t="s">
        <v>435</v>
      </c>
      <c r="AD11" s="40" t="s">
        <v>435</v>
      </c>
      <c r="AE11" s="40" t="s">
        <v>435</v>
      </c>
      <c r="AF11" s="40" t="s">
        <v>435</v>
      </c>
      <c r="AG11" s="40" t="s">
        <v>435</v>
      </c>
      <c r="AH11" s="40" t="s">
        <v>435</v>
      </c>
    </row>
    <row r="12" spans="1:34" x14ac:dyDescent="0.25">
      <c r="A12" s="1" t="s">
        <v>295</v>
      </c>
      <c r="B12" s="1">
        <v>2019</v>
      </c>
      <c r="C12" s="1" t="s">
        <v>297</v>
      </c>
      <c r="D12" s="1" t="s">
        <v>594</v>
      </c>
      <c r="E12" s="1" t="s">
        <v>300</v>
      </c>
      <c r="F12" s="1" t="s">
        <v>411</v>
      </c>
      <c r="G12" s="1">
        <v>3</v>
      </c>
      <c r="H12" s="17">
        <v>15.374000000000001</v>
      </c>
      <c r="I12" s="17">
        <v>1.3359999999999999</v>
      </c>
      <c r="J12" s="17">
        <v>11.506600000000001</v>
      </c>
      <c r="K12" s="17">
        <v>0.2268683942271581</v>
      </c>
      <c r="L12" s="17" t="s">
        <v>435</v>
      </c>
      <c r="M12" s="17">
        <v>19.959999999999997</v>
      </c>
      <c r="N12" s="82">
        <v>6.8413690476190475E-2</v>
      </c>
      <c r="O12" s="82">
        <v>1.1519454365079365</v>
      </c>
      <c r="P12" s="17">
        <v>16.837937384898712</v>
      </c>
      <c r="Q12" s="17">
        <v>12.255000000000001</v>
      </c>
      <c r="R12" s="83">
        <v>482.76000000000022</v>
      </c>
      <c r="S12" s="17">
        <v>10.901673474999996</v>
      </c>
      <c r="T12" s="40" t="s">
        <v>435</v>
      </c>
      <c r="U12" s="40" t="s">
        <v>435</v>
      </c>
      <c r="V12" s="40" t="s">
        <v>435</v>
      </c>
      <c r="W12" s="40" t="s">
        <v>435</v>
      </c>
      <c r="X12" s="40" t="s">
        <v>435</v>
      </c>
      <c r="Y12" s="40" t="s">
        <v>435</v>
      </c>
      <c r="Z12" s="40" t="s">
        <v>435</v>
      </c>
      <c r="AA12" s="40" t="s">
        <v>435</v>
      </c>
      <c r="AB12" s="40" t="s">
        <v>435</v>
      </c>
      <c r="AC12" s="40" t="s">
        <v>435</v>
      </c>
      <c r="AD12" s="40" t="s">
        <v>435</v>
      </c>
      <c r="AE12" s="40" t="s">
        <v>435</v>
      </c>
      <c r="AF12" s="40" t="s">
        <v>435</v>
      </c>
      <c r="AG12" s="40" t="s">
        <v>435</v>
      </c>
      <c r="AH12" s="40" t="s">
        <v>435</v>
      </c>
    </row>
    <row r="13" spans="1:34" x14ac:dyDescent="0.25">
      <c r="A13" s="1" t="s">
        <v>295</v>
      </c>
      <c r="B13" s="1">
        <v>2019</v>
      </c>
      <c r="C13" s="1" t="s">
        <v>297</v>
      </c>
      <c r="D13" s="1" t="s">
        <v>594</v>
      </c>
      <c r="E13" s="1" t="s">
        <v>300</v>
      </c>
      <c r="F13" s="1" t="s">
        <v>411</v>
      </c>
      <c r="G13" s="1">
        <v>4</v>
      </c>
      <c r="H13" s="17">
        <v>23.285999999999998</v>
      </c>
      <c r="I13" s="17">
        <v>1.8840000000000001</v>
      </c>
      <c r="J13" s="17">
        <v>12.361499999999999</v>
      </c>
      <c r="K13" s="17">
        <v>0.24742717778604073</v>
      </c>
      <c r="L13" s="17" t="s">
        <v>435</v>
      </c>
      <c r="M13" s="17">
        <v>18.650000000000002</v>
      </c>
      <c r="N13" s="82">
        <v>0.10398399999999999</v>
      </c>
      <c r="O13" s="82">
        <v>1.5018719999999999</v>
      </c>
      <c r="P13" s="17">
        <v>14.443298969072165</v>
      </c>
      <c r="Q13" s="17">
        <v>14.29</v>
      </c>
      <c r="R13" s="83">
        <v>603.97200000000009</v>
      </c>
      <c r="S13" s="17">
        <v>11.223890424999997</v>
      </c>
      <c r="T13" s="40" t="s">
        <v>435</v>
      </c>
      <c r="U13" s="40" t="s">
        <v>435</v>
      </c>
      <c r="V13" s="40" t="s">
        <v>435</v>
      </c>
      <c r="W13" s="40" t="s">
        <v>435</v>
      </c>
      <c r="X13" s="40" t="s">
        <v>435</v>
      </c>
      <c r="Y13" s="40" t="s">
        <v>435</v>
      </c>
      <c r="Z13" s="40" t="s">
        <v>435</v>
      </c>
      <c r="AA13" s="40" t="s">
        <v>435</v>
      </c>
      <c r="AB13" s="40" t="s">
        <v>435</v>
      </c>
      <c r="AC13" s="40" t="s">
        <v>435</v>
      </c>
      <c r="AD13" s="40" t="s">
        <v>435</v>
      </c>
      <c r="AE13" s="40" t="s">
        <v>435</v>
      </c>
      <c r="AF13" s="40" t="s">
        <v>435</v>
      </c>
      <c r="AG13" s="40" t="s">
        <v>435</v>
      </c>
      <c r="AH13" s="40" t="s">
        <v>435</v>
      </c>
    </row>
    <row r="14" spans="1:34" x14ac:dyDescent="0.25">
      <c r="A14" s="1" t="s">
        <v>295</v>
      </c>
      <c r="B14" s="1">
        <v>2019</v>
      </c>
      <c r="C14" s="1" t="s">
        <v>297</v>
      </c>
      <c r="D14" s="1" t="s">
        <v>594</v>
      </c>
      <c r="E14" s="1" t="s">
        <v>302</v>
      </c>
      <c r="F14" s="1" t="s">
        <v>595</v>
      </c>
      <c r="G14" s="1">
        <v>1</v>
      </c>
      <c r="H14" s="17">
        <v>14.437999999999999</v>
      </c>
      <c r="I14" s="17">
        <v>1.885</v>
      </c>
      <c r="J14" s="17">
        <v>7.659416445623342</v>
      </c>
      <c r="K14" s="17">
        <v>0.24296171291450383</v>
      </c>
      <c r="L14" s="17" t="s">
        <v>435</v>
      </c>
      <c r="M14" s="17">
        <v>16.97</v>
      </c>
      <c r="N14" s="82">
        <v>9.6931343283582092E-2</v>
      </c>
      <c r="O14" s="82">
        <v>1.2676298507462687</v>
      </c>
      <c r="P14" s="17">
        <v>13.077605321507761</v>
      </c>
      <c r="Q14" s="17">
        <v>28.185000000000002</v>
      </c>
      <c r="R14" s="83">
        <v>381.20400000000006</v>
      </c>
      <c r="S14" s="17">
        <v>7.4109898499999982</v>
      </c>
      <c r="T14" s="40" t="s">
        <v>435</v>
      </c>
      <c r="U14" s="40" t="s">
        <v>435</v>
      </c>
      <c r="V14" s="40" t="s">
        <v>435</v>
      </c>
      <c r="W14" s="40" t="s">
        <v>435</v>
      </c>
      <c r="X14" s="40" t="s">
        <v>435</v>
      </c>
      <c r="Y14" s="40" t="s">
        <v>435</v>
      </c>
      <c r="Z14" s="40" t="s">
        <v>435</v>
      </c>
      <c r="AA14" s="40" t="s">
        <v>435</v>
      </c>
      <c r="AB14" s="40" t="s">
        <v>435</v>
      </c>
      <c r="AC14" s="40" t="s">
        <v>435</v>
      </c>
      <c r="AD14" s="40" t="s">
        <v>435</v>
      </c>
      <c r="AE14" s="40" t="s">
        <v>435</v>
      </c>
      <c r="AF14" s="40" t="s">
        <v>435</v>
      </c>
      <c r="AG14" s="40" t="s">
        <v>435</v>
      </c>
      <c r="AH14" s="40" t="s">
        <v>435</v>
      </c>
    </row>
    <row r="15" spans="1:34" x14ac:dyDescent="0.25">
      <c r="A15" s="1" t="s">
        <v>295</v>
      </c>
      <c r="B15" s="1">
        <v>2019</v>
      </c>
      <c r="C15" s="1" t="s">
        <v>297</v>
      </c>
      <c r="D15" s="1" t="s">
        <v>594</v>
      </c>
      <c r="E15" s="1" t="s">
        <v>302</v>
      </c>
      <c r="F15" s="1" t="s">
        <v>595</v>
      </c>
      <c r="G15" s="1">
        <v>2</v>
      </c>
      <c r="H15" s="17">
        <v>21.728000000000002</v>
      </c>
      <c r="I15" s="17">
        <v>1.6639999999999999</v>
      </c>
      <c r="J15" s="17">
        <v>13.057692307692308</v>
      </c>
      <c r="K15" s="17">
        <v>0.25270758122743692</v>
      </c>
      <c r="L15" s="17" t="s">
        <v>435</v>
      </c>
      <c r="M15" s="17">
        <v>19.829999999999998</v>
      </c>
      <c r="N15" s="82">
        <v>0.10149551345962114</v>
      </c>
      <c r="O15" s="82">
        <v>1.5799601196410769</v>
      </c>
      <c r="P15" s="17">
        <v>15.56679764243615</v>
      </c>
      <c r="Q15" s="17">
        <v>25.3</v>
      </c>
      <c r="R15" s="83">
        <v>610.52400000000011</v>
      </c>
      <c r="S15" s="17">
        <v>8.5387491749999995</v>
      </c>
      <c r="T15" s="40" t="s">
        <v>435</v>
      </c>
      <c r="U15" s="40" t="s">
        <v>435</v>
      </c>
      <c r="V15" s="40" t="s">
        <v>435</v>
      </c>
      <c r="W15" s="40" t="s">
        <v>435</v>
      </c>
      <c r="X15" s="40" t="s">
        <v>435</v>
      </c>
      <c r="Y15" s="40" t="s">
        <v>435</v>
      </c>
      <c r="Z15" s="40" t="s">
        <v>435</v>
      </c>
      <c r="AA15" s="40" t="s">
        <v>435</v>
      </c>
      <c r="AB15" s="40" t="s">
        <v>435</v>
      </c>
      <c r="AC15" s="40" t="s">
        <v>435</v>
      </c>
      <c r="AD15" s="40" t="s">
        <v>435</v>
      </c>
      <c r="AE15" s="40" t="s">
        <v>435</v>
      </c>
      <c r="AF15" s="40" t="s">
        <v>435</v>
      </c>
      <c r="AG15" s="40" t="s">
        <v>435</v>
      </c>
      <c r="AH15" s="40" t="s">
        <v>435</v>
      </c>
    </row>
    <row r="16" spans="1:34" x14ac:dyDescent="0.25">
      <c r="A16" s="1" t="s">
        <v>295</v>
      </c>
      <c r="B16" s="1">
        <v>2019</v>
      </c>
      <c r="C16" s="1" t="s">
        <v>297</v>
      </c>
      <c r="D16" s="1" t="s">
        <v>594</v>
      </c>
      <c r="E16" s="1" t="s">
        <v>302</v>
      </c>
      <c r="F16" s="1" t="s">
        <v>595</v>
      </c>
      <c r="G16" s="1">
        <v>3</v>
      </c>
      <c r="H16" s="17">
        <v>17.112000000000002</v>
      </c>
      <c r="I16" s="17">
        <v>1.4219999999999999</v>
      </c>
      <c r="J16" s="17">
        <v>12.035399999999999</v>
      </c>
      <c r="K16" s="17">
        <v>0.23440724508864619</v>
      </c>
      <c r="L16" s="17" t="s">
        <v>435</v>
      </c>
      <c r="M16" s="17">
        <v>22.560000000000002</v>
      </c>
      <c r="N16" s="82">
        <v>0.1564910536779324</v>
      </c>
      <c r="O16" s="82">
        <v>2.4598041749502983</v>
      </c>
      <c r="P16" s="17">
        <v>15.718497109826592</v>
      </c>
      <c r="Q16" s="17">
        <v>13.04</v>
      </c>
      <c r="R16" s="83">
        <v>499.14000000000021</v>
      </c>
      <c r="S16" s="17">
        <v>9.9887254500000004</v>
      </c>
      <c r="T16" s="40" t="s">
        <v>435</v>
      </c>
      <c r="U16" s="40" t="s">
        <v>435</v>
      </c>
      <c r="V16" s="40" t="s">
        <v>435</v>
      </c>
      <c r="W16" s="40" t="s">
        <v>435</v>
      </c>
      <c r="X16" s="40" t="s">
        <v>435</v>
      </c>
      <c r="Y16" s="40" t="s">
        <v>435</v>
      </c>
      <c r="Z16" s="40" t="s">
        <v>435</v>
      </c>
      <c r="AA16" s="40" t="s">
        <v>435</v>
      </c>
      <c r="AB16" s="40" t="s">
        <v>435</v>
      </c>
      <c r="AC16" s="40" t="s">
        <v>435</v>
      </c>
      <c r="AD16" s="40" t="s">
        <v>435</v>
      </c>
      <c r="AE16" s="40" t="s">
        <v>435</v>
      </c>
      <c r="AF16" s="40" t="s">
        <v>435</v>
      </c>
      <c r="AG16" s="40" t="s">
        <v>435</v>
      </c>
      <c r="AH16" s="40" t="s">
        <v>435</v>
      </c>
    </row>
    <row r="17" spans="1:34" x14ac:dyDescent="0.25">
      <c r="A17" s="1" t="s">
        <v>295</v>
      </c>
      <c r="B17" s="1">
        <v>2019</v>
      </c>
      <c r="C17" s="1" t="s">
        <v>297</v>
      </c>
      <c r="D17" s="1" t="s">
        <v>594</v>
      </c>
      <c r="E17" s="1" t="s">
        <v>302</v>
      </c>
      <c r="F17" s="1" t="s">
        <v>595</v>
      </c>
      <c r="G17" s="1">
        <v>4</v>
      </c>
      <c r="H17" s="17">
        <v>22.770000000000003</v>
      </c>
      <c r="I17" s="17">
        <v>1.81</v>
      </c>
      <c r="J17" s="17">
        <v>12.5791</v>
      </c>
      <c r="K17" s="17">
        <v>0.25677980929052574</v>
      </c>
      <c r="L17" s="17" t="s">
        <v>435</v>
      </c>
      <c r="M17" s="17">
        <v>22.740000000000002</v>
      </c>
      <c r="N17" s="82">
        <v>0.10774875373878365</v>
      </c>
      <c r="O17" s="82">
        <v>1.6963609172482554</v>
      </c>
      <c r="P17" s="17">
        <v>15.743670886075952</v>
      </c>
      <c r="Q17" s="17">
        <v>24.810000000000002</v>
      </c>
      <c r="R17" s="83">
        <v>682.59600000000023</v>
      </c>
      <c r="S17" s="17">
        <v>6.9813672499999981</v>
      </c>
      <c r="T17" s="40" t="s">
        <v>435</v>
      </c>
      <c r="U17" s="40" t="s">
        <v>435</v>
      </c>
      <c r="V17" s="40" t="s">
        <v>435</v>
      </c>
      <c r="W17" s="40" t="s">
        <v>435</v>
      </c>
      <c r="X17" s="40" t="s">
        <v>435</v>
      </c>
      <c r="Y17" s="40" t="s">
        <v>435</v>
      </c>
      <c r="Z17" s="40" t="s">
        <v>435</v>
      </c>
      <c r="AA17" s="40" t="s">
        <v>435</v>
      </c>
      <c r="AB17" s="40" t="s">
        <v>435</v>
      </c>
      <c r="AC17" s="40" t="s">
        <v>435</v>
      </c>
      <c r="AD17" s="40" t="s">
        <v>435</v>
      </c>
      <c r="AE17" s="40" t="s">
        <v>435</v>
      </c>
      <c r="AF17" s="40" t="s">
        <v>435</v>
      </c>
      <c r="AG17" s="40" t="s">
        <v>435</v>
      </c>
      <c r="AH17" s="40" t="s">
        <v>435</v>
      </c>
    </row>
    <row r="18" spans="1:34" x14ac:dyDescent="0.25">
      <c r="A18" s="1" t="s">
        <v>295</v>
      </c>
      <c r="B18" s="1">
        <v>2019</v>
      </c>
      <c r="C18" s="1" t="s">
        <v>297</v>
      </c>
      <c r="D18" s="1" t="s">
        <v>594</v>
      </c>
      <c r="E18" s="1" t="s">
        <v>302</v>
      </c>
      <c r="F18" s="1" t="s">
        <v>406</v>
      </c>
      <c r="G18" s="1">
        <v>1</v>
      </c>
      <c r="H18" s="17">
        <v>14.122</v>
      </c>
      <c r="I18" s="17">
        <v>1.8290000000000002</v>
      </c>
      <c r="J18" s="17">
        <v>7.7211591033351548</v>
      </c>
      <c r="K18" s="17">
        <v>0.26760620915032685</v>
      </c>
      <c r="L18" s="17" t="s">
        <v>435</v>
      </c>
      <c r="M18" s="17">
        <v>20.25</v>
      </c>
      <c r="N18" s="82">
        <v>4.2783084577114425E-2</v>
      </c>
      <c r="O18" s="82">
        <v>0.66041393034825868</v>
      </c>
      <c r="P18" s="17">
        <v>15.436332767402378</v>
      </c>
      <c r="Q18" s="17">
        <v>25.414999999999999</v>
      </c>
      <c r="R18" s="83">
        <v>364.82400000000001</v>
      </c>
      <c r="S18" s="17">
        <v>15.197899475</v>
      </c>
      <c r="T18" s="40" t="s">
        <v>435</v>
      </c>
      <c r="U18" s="40" t="s">
        <v>435</v>
      </c>
      <c r="V18" s="40" t="s">
        <v>435</v>
      </c>
      <c r="W18" s="40" t="s">
        <v>435</v>
      </c>
      <c r="X18" s="40" t="s">
        <v>435</v>
      </c>
      <c r="Y18" s="40" t="s">
        <v>435</v>
      </c>
      <c r="Z18" s="40" t="s">
        <v>435</v>
      </c>
      <c r="AA18" s="40" t="s">
        <v>435</v>
      </c>
      <c r="AB18" s="40" t="s">
        <v>435</v>
      </c>
      <c r="AC18" s="40" t="s">
        <v>435</v>
      </c>
      <c r="AD18" s="40" t="s">
        <v>435</v>
      </c>
      <c r="AE18" s="40" t="s">
        <v>435</v>
      </c>
      <c r="AF18" s="40" t="s">
        <v>435</v>
      </c>
      <c r="AG18" s="40" t="s">
        <v>435</v>
      </c>
      <c r="AH18" s="40" t="s">
        <v>435</v>
      </c>
    </row>
    <row r="19" spans="1:34" x14ac:dyDescent="0.25">
      <c r="A19" s="1" t="s">
        <v>295</v>
      </c>
      <c r="B19" s="1">
        <v>2019</v>
      </c>
      <c r="C19" s="1" t="s">
        <v>297</v>
      </c>
      <c r="D19" s="1" t="s">
        <v>594</v>
      </c>
      <c r="E19" s="1" t="s">
        <v>302</v>
      </c>
      <c r="F19" s="1" t="s">
        <v>406</v>
      </c>
      <c r="G19" s="1">
        <v>2</v>
      </c>
      <c r="H19" s="17">
        <v>21.756999999999998</v>
      </c>
      <c r="I19" s="17">
        <v>1.6220000000000001</v>
      </c>
      <c r="J19" s="17">
        <v>13.413686806411835</v>
      </c>
      <c r="K19" s="17">
        <v>0.24836730852592914</v>
      </c>
      <c r="L19" s="17" t="s">
        <v>435</v>
      </c>
      <c r="M19" s="17">
        <v>18.619999999999997</v>
      </c>
      <c r="N19" s="82">
        <v>0.10921428571428572</v>
      </c>
      <c r="O19" s="82">
        <v>1.2392787698412697</v>
      </c>
      <c r="P19" s="17">
        <v>11.34722222222222</v>
      </c>
      <c r="Q19" s="17">
        <v>27.22</v>
      </c>
      <c r="R19" s="83">
        <v>515.52000000000021</v>
      </c>
      <c r="S19" s="17">
        <v>9.1831830749999988</v>
      </c>
      <c r="T19" s="40" t="s">
        <v>435</v>
      </c>
      <c r="U19" s="40" t="s">
        <v>435</v>
      </c>
      <c r="V19" s="40" t="s">
        <v>435</v>
      </c>
      <c r="W19" s="40" t="s">
        <v>435</v>
      </c>
      <c r="X19" s="40" t="s">
        <v>435</v>
      </c>
      <c r="Y19" s="40" t="s">
        <v>435</v>
      </c>
      <c r="Z19" s="40" t="s">
        <v>435</v>
      </c>
      <c r="AA19" s="40" t="s">
        <v>435</v>
      </c>
      <c r="AB19" s="40" t="s">
        <v>435</v>
      </c>
      <c r="AC19" s="40" t="s">
        <v>435</v>
      </c>
      <c r="AD19" s="40" t="s">
        <v>435</v>
      </c>
      <c r="AE19" s="40" t="s">
        <v>435</v>
      </c>
      <c r="AF19" s="40" t="s">
        <v>435</v>
      </c>
      <c r="AG19" s="40" t="s">
        <v>435</v>
      </c>
      <c r="AH19" s="40" t="s">
        <v>435</v>
      </c>
    </row>
    <row r="20" spans="1:34" x14ac:dyDescent="0.25">
      <c r="A20" s="1" t="s">
        <v>295</v>
      </c>
      <c r="B20" s="1">
        <v>2019</v>
      </c>
      <c r="C20" s="1" t="s">
        <v>297</v>
      </c>
      <c r="D20" s="1" t="s">
        <v>594</v>
      </c>
      <c r="E20" s="1" t="s">
        <v>302</v>
      </c>
      <c r="F20" s="1" t="s">
        <v>406</v>
      </c>
      <c r="G20" s="1">
        <v>3</v>
      </c>
      <c r="H20" s="17">
        <v>19.565999999999999</v>
      </c>
      <c r="I20" s="17">
        <v>1.6320000000000001</v>
      </c>
      <c r="J20" s="17">
        <v>11.9909</v>
      </c>
      <c r="K20" s="17">
        <v>0.22491807681976905</v>
      </c>
      <c r="L20" s="17" t="s">
        <v>435</v>
      </c>
      <c r="M20" s="17">
        <v>18.59</v>
      </c>
      <c r="N20" s="82">
        <v>0.23195233366434956</v>
      </c>
      <c r="O20" s="82">
        <v>3.2856703078450842</v>
      </c>
      <c r="P20" s="17">
        <v>14.165282392026576</v>
      </c>
      <c r="Q20" s="17">
        <v>14.645</v>
      </c>
      <c r="R20" s="83">
        <v>522.07200000000012</v>
      </c>
      <c r="S20" s="17">
        <v>27.334737924999999</v>
      </c>
      <c r="T20" s="40" t="s">
        <v>435</v>
      </c>
      <c r="U20" s="40" t="s">
        <v>435</v>
      </c>
      <c r="V20" s="40" t="s">
        <v>435</v>
      </c>
      <c r="W20" s="40" t="s">
        <v>435</v>
      </c>
      <c r="X20" s="40" t="s">
        <v>435</v>
      </c>
      <c r="Y20" s="40" t="s">
        <v>435</v>
      </c>
      <c r="Z20" s="40" t="s">
        <v>435</v>
      </c>
      <c r="AA20" s="40" t="s">
        <v>435</v>
      </c>
      <c r="AB20" s="40" t="s">
        <v>435</v>
      </c>
      <c r="AC20" s="40" t="s">
        <v>435</v>
      </c>
      <c r="AD20" s="40" t="s">
        <v>435</v>
      </c>
      <c r="AE20" s="40" t="s">
        <v>435</v>
      </c>
      <c r="AF20" s="40" t="s">
        <v>435</v>
      </c>
      <c r="AG20" s="40" t="s">
        <v>435</v>
      </c>
      <c r="AH20" s="40" t="s">
        <v>435</v>
      </c>
    </row>
    <row r="21" spans="1:34" x14ac:dyDescent="0.25">
      <c r="A21" s="1" t="s">
        <v>295</v>
      </c>
      <c r="B21" s="1">
        <v>2019</v>
      </c>
      <c r="C21" s="1" t="s">
        <v>297</v>
      </c>
      <c r="D21" s="1" t="s">
        <v>594</v>
      </c>
      <c r="E21" s="1" t="s">
        <v>302</v>
      </c>
      <c r="F21" s="1" t="s">
        <v>406</v>
      </c>
      <c r="G21" s="1">
        <v>4</v>
      </c>
      <c r="H21" s="17">
        <v>17.882999999999999</v>
      </c>
      <c r="I21" s="17">
        <v>1.4380000000000002</v>
      </c>
      <c r="J21" s="17">
        <v>12.4366</v>
      </c>
      <c r="K21" s="17">
        <v>0.24215810645241737</v>
      </c>
      <c r="L21" s="17" t="s">
        <v>435</v>
      </c>
      <c r="M21" s="17">
        <v>26.66</v>
      </c>
      <c r="N21" s="82">
        <v>8.6926147704590839E-2</v>
      </c>
      <c r="O21" s="82">
        <v>1.315794411177645</v>
      </c>
      <c r="P21" s="17">
        <v>15.136923076923075</v>
      </c>
      <c r="Q21" s="17">
        <v>20.984999999999999</v>
      </c>
      <c r="R21" s="83">
        <v>613.80000000000007</v>
      </c>
      <c r="S21" s="17">
        <v>9.5054000250000019</v>
      </c>
      <c r="T21" s="40" t="s">
        <v>435</v>
      </c>
      <c r="U21" s="40" t="s">
        <v>435</v>
      </c>
      <c r="V21" s="40" t="s">
        <v>435</v>
      </c>
      <c r="W21" s="40" t="s">
        <v>435</v>
      </c>
      <c r="X21" s="40" t="s">
        <v>435</v>
      </c>
      <c r="Y21" s="40" t="s">
        <v>435</v>
      </c>
      <c r="Z21" s="40" t="s">
        <v>435</v>
      </c>
      <c r="AA21" s="40" t="s">
        <v>435</v>
      </c>
      <c r="AB21" s="40" t="s">
        <v>435</v>
      </c>
      <c r="AC21" s="40" t="s">
        <v>435</v>
      </c>
      <c r="AD21" s="40" t="s">
        <v>435</v>
      </c>
      <c r="AE21" s="40" t="s">
        <v>435</v>
      </c>
      <c r="AF21" s="40" t="s">
        <v>435</v>
      </c>
      <c r="AG21" s="40" t="s">
        <v>435</v>
      </c>
      <c r="AH21" s="40" t="s">
        <v>435</v>
      </c>
    </row>
    <row r="22" spans="1:34" x14ac:dyDescent="0.25">
      <c r="A22" s="1" t="s">
        <v>295</v>
      </c>
      <c r="B22" s="1">
        <v>2019</v>
      </c>
      <c r="C22" s="1" t="s">
        <v>297</v>
      </c>
      <c r="D22" s="1" t="s">
        <v>594</v>
      </c>
      <c r="E22" s="1" t="s">
        <v>302</v>
      </c>
      <c r="F22" s="1" t="s">
        <v>411</v>
      </c>
      <c r="G22" s="1">
        <v>1</v>
      </c>
      <c r="H22" s="17">
        <v>14.771000000000001</v>
      </c>
      <c r="I22" s="17">
        <v>2.5430000000000001</v>
      </c>
      <c r="J22" s="17">
        <v>5.8084939048368067</v>
      </c>
      <c r="K22" s="17">
        <v>0.21464379613712198</v>
      </c>
      <c r="L22" s="17" t="s">
        <v>435</v>
      </c>
      <c r="M22" s="17">
        <v>17.75</v>
      </c>
      <c r="N22" s="82">
        <v>8.785487077534794E-2</v>
      </c>
      <c r="O22" s="82">
        <v>1.3790874751491058</v>
      </c>
      <c r="P22" s="17">
        <v>15.697336561743342</v>
      </c>
      <c r="Q22" s="17">
        <v>24.42</v>
      </c>
      <c r="R22" s="83">
        <v>374.6520000000001</v>
      </c>
      <c r="S22" s="17">
        <v>11.062781950000002</v>
      </c>
      <c r="T22" s="40" t="s">
        <v>435</v>
      </c>
      <c r="U22" s="40" t="s">
        <v>435</v>
      </c>
      <c r="V22" s="40" t="s">
        <v>435</v>
      </c>
      <c r="W22" s="40" t="s">
        <v>435</v>
      </c>
      <c r="X22" s="40" t="s">
        <v>435</v>
      </c>
      <c r="Y22" s="40" t="s">
        <v>435</v>
      </c>
      <c r="Z22" s="40" t="s">
        <v>435</v>
      </c>
      <c r="AA22" s="40" t="s">
        <v>435</v>
      </c>
      <c r="AB22" s="40" t="s">
        <v>435</v>
      </c>
      <c r="AC22" s="40" t="s">
        <v>435</v>
      </c>
      <c r="AD22" s="40" t="s">
        <v>435</v>
      </c>
      <c r="AE22" s="40" t="s">
        <v>435</v>
      </c>
      <c r="AF22" s="40" t="s">
        <v>435</v>
      </c>
      <c r="AG22" s="40" t="s">
        <v>435</v>
      </c>
      <c r="AH22" s="40" t="s">
        <v>435</v>
      </c>
    </row>
    <row r="23" spans="1:34" x14ac:dyDescent="0.25">
      <c r="A23" s="1" t="s">
        <v>295</v>
      </c>
      <c r="B23" s="1">
        <v>2019</v>
      </c>
      <c r="C23" s="1" t="s">
        <v>297</v>
      </c>
      <c r="D23" s="1" t="s">
        <v>594</v>
      </c>
      <c r="E23" s="1" t="s">
        <v>302</v>
      </c>
      <c r="F23" s="1" t="s">
        <v>411</v>
      </c>
      <c r="G23" s="1">
        <v>2</v>
      </c>
      <c r="H23" s="17">
        <v>20.963999999999999</v>
      </c>
      <c r="I23" s="17">
        <v>1.5459999999999998</v>
      </c>
      <c r="J23" s="17">
        <v>13.560155239327297</v>
      </c>
      <c r="K23" s="17">
        <v>0.23827804377564968</v>
      </c>
      <c r="L23" s="17" t="s">
        <v>435</v>
      </c>
      <c r="M23" s="17">
        <v>16.64</v>
      </c>
      <c r="N23" s="82">
        <v>0.12638009950248755</v>
      </c>
      <c r="O23" s="82">
        <v>1.6875791044776116</v>
      </c>
      <c r="P23" s="17">
        <v>13.353202846975089</v>
      </c>
      <c r="Q23" s="17">
        <v>23.099999999999998</v>
      </c>
      <c r="R23" s="83">
        <v>564.66000000000031</v>
      </c>
      <c r="S23" s="17">
        <v>10.525753700000001</v>
      </c>
      <c r="T23" s="40" t="s">
        <v>435</v>
      </c>
      <c r="U23" s="40" t="s">
        <v>435</v>
      </c>
      <c r="V23" s="40" t="s">
        <v>435</v>
      </c>
      <c r="W23" s="40" t="s">
        <v>435</v>
      </c>
      <c r="X23" s="40" t="s">
        <v>435</v>
      </c>
      <c r="Y23" s="40" t="s">
        <v>435</v>
      </c>
      <c r="Z23" s="40" t="s">
        <v>435</v>
      </c>
      <c r="AA23" s="40" t="s">
        <v>435</v>
      </c>
      <c r="AB23" s="40" t="s">
        <v>435</v>
      </c>
      <c r="AC23" s="40" t="s">
        <v>435</v>
      </c>
      <c r="AD23" s="40" t="s">
        <v>435</v>
      </c>
      <c r="AE23" s="40" t="s">
        <v>435</v>
      </c>
      <c r="AF23" s="40" t="s">
        <v>435</v>
      </c>
      <c r="AG23" s="40" t="s">
        <v>435</v>
      </c>
      <c r="AH23" s="40" t="s">
        <v>435</v>
      </c>
    </row>
    <row r="24" spans="1:34" x14ac:dyDescent="0.25">
      <c r="A24" s="1" t="s">
        <v>295</v>
      </c>
      <c r="B24" s="1">
        <v>2019</v>
      </c>
      <c r="C24" s="1" t="s">
        <v>297</v>
      </c>
      <c r="D24" s="1" t="s">
        <v>594</v>
      </c>
      <c r="E24" s="1" t="s">
        <v>302</v>
      </c>
      <c r="F24" s="1" t="s">
        <v>411</v>
      </c>
      <c r="G24" s="1">
        <v>3</v>
      </c>
      <c r="H24" s="17">
        <v>23.189</v>
      </c>
      <c r="I24" s="17">
        <v>1.9059999999999999</v>
      </c>
      <c r="J24" s="17">
        <v>12.1662</v>
      </c>
      <c r="K24" s="17">
        <v>0.23917963205268206</v>
      </c>
      <c r="L24" s="17" t="s">
        <v>435</v>
      </c>
      <c r="M24" s="17">
        <v>22.59</v>
      </c>
      <c r="N24" s="82">
        <v>6.0452830188679266E-2</v>
      </c>
      <c r="O24" s="82">
        <v>0.87585898709036758</v>
      </c>
      <c r="P24" s="17">
        <v>14.488304093567249</v>
      </c>
      <c r="Q24" s="17">
        <v>34.115000000000002</v>
      </c>
      <c r="R24" s="83">
        <v>666.21600000000024</v>
      </c>
      <c r="S24" s="17">
        <v>7.5720983249999998</v>
      </c>
      <c r="T24" s="40" t="s">
        <v>435</v>
      </c>
      <c r="U24" s="40" t="s">
        <v>435</v>
      </c>
      <c r="V24" s="40" t="s">
        <v>435</v>
      </c>
      <c r="W24" s="40" t="s">
        <v>435</v>
      </c>
      <c r="X24" s="40" t="s">
        <v>435</v>
      </c>
      <c r="Y24" s="40" t="s">
        <v>435</v>
      </c>
      <c r="Z24" s="40" t="s">
        <v>435</v>
      </c>
      <c r="AA24" s="40" t="s">
        <v>435</v>
      </c>
      <c r="AB24" s="40" t="s">
        <v>435</v>
      </c>
      <c r="AC24" s="40" t="s">
        <v>435</v>
      </c>
      <c r="AD24" s="40" t="s">
        <v>435</v>
      </c>
      <c r="AE24" s="40" t="s">
        <v>435</v>
      </c>
      <c r="AF24" s="40" t="s">
        <v>435</v>
      </c>
      <c r="AG24" s="40" t="s">
        <v>435</v>
      </c>
      <c r="AH24" s="40" t="s">
        <v>435</v>
      </c>
    </row>
    <row r="25" spans="1:34" x14ac:dyDescent="0.25">
      <c r="A25" s="1" t="s">
        <v>295</v>
      </c>
      <c r="B25" s="1">
        <v>2019</v>
      </c>
      <c r="C25" s="1" t="s">
        <v>297</v>
      </c>
      <c r="D25" s="1" t="s">
        <v>594</v>
      </c>
      <c r="E25" s="1" t="s">
        <v>302</v>
      </c>
      <c r="F25" s="1" t="s">
        <v>411</v>
      </c>
      <c r="G25" s="1">
        <v>4</v>
      </c>
      <c r="H25" s="17">
        <v>19.347000000000001</v>
      </c>
      <c r="I25" s="17">
        <v>1.645</v>
      </c>
      <c r="J25" s="17">
        <v>11.759399999999999</v>
      </c>
      <c r="K25" s="17">
        <v>0.25068598488204963</v>
      </c>
      <c r="L25" s="17" t="s">
        <v>435</v>
      </c>
      <c r="M25" s="17">
        <v>21.810000000000002</v>
      </c>
      <c r="N25" s="82">
        <v>7.6918081918081915E-2</v>
      </c>
      <c r="O25" s="82">
        <v>1.004135864135864</v>
      </c>
      <c r="P25" s="17">
        <v>13.054613935969867</v>
      </c>
      <c r="Q25" s="17">
        <v>12.070000000000002</v>
      </c>
      <c r="R25" s="83">
        <v>502.41600000000017</v>
      </c>
      <c r="S25" s="17">
        <v>7.6795039749999994</v>
      </c>
      <c r="T25" s="40" t="s">
        <v>435</v>
      </c>
      <c r="U25" s="40" t="s">
        <v>435</v>
      </c>
      <c r="V25" s="40" t="s">
        <v>435</v>
      </c>
      <c r="W25" s="40" t="s">
        <v>435</v>
      </c>
      <c r="X25" s="40" t="s">
        <v>435</v>
      </c>
      <c r="Y25" s="40" t="s">
        <v>435</v>
      </c>
      <c r="Z25" s="40" t="s">
        <v>435</v>
      </c>
      <c r="AA25" s="40" t="s">
        <v>435</v>
      </c>
      <c r="AB25" s="40" t="s">
        <v>435</v>
      </c>
      <c r="AC25" s="40" t="s">
        <v>435</v>
      </c>
      <c r="AD25" s="40" t="s">
        <v>435</v>
      </c>
      <c r="AE25" s="40" t="s">
        <v>435</v>
      </c>
      <c r="AF25" s="40" t="s">
        <v>435</v>
      </c>
      <c r="AG25" s="40" t="s">
        <v>435</v>
      </c>
      <c r="AH25" s="40" t="s">
        <v>435</v>
      </c>
    </row>
    <row r="26" spans="1:34" x14ac:dyDescent="0.25">
      <c r="A26" s="1" t="s">
        <v>295</v>
      </c>
      <c r="B26" s="1">
        <v>2019</v>
      </c>
      <c r="C26" s="1" t="s">
        <v>297</v>
      </c>
      <c r="D26" s="1" t="s">
        <v>594</v>
      </c>
      <c r="E26" s="1" t="s">
        <v>303</v>
      </c>
      <c r="F26" s="1" t="s">
        <v>595</v>
      </c>
      <c r="G26" s="1">
        <v>1</v>
      </c>
      <c r="H26" s="17">
        <v>20.55</v>
      </c>
      <c r="I26" s="17">
        <v>1.7389999999999999</v>
      </c>
      <c r="J26" s="17">
        <v>11.817136285221393</v>
      </c>
      <c r="K26" s="17">
        <v>0.24256823485922674</v>
      </c>
      <c r="L26" s="17" t="s">
        <v>435</v>
      </c>
      <c r="M26" s="17">
        <v>22.42</v>
      </c>
      <c r="N26" s="82">
        <v>8.4586653386454158E-2</v>
      </c>
      <c r="O26" s="82">
        <v>1.2567609561752986</v>
      </c>
      <c r="P26" s="17">
        <v>14.857674418604653</v>
      </c>
      <c r="Q26" s="17">
        <v>23.844999999999999</v>
      </c>
      <c r="R26" s="83">
        <v>538.45200000000023</v>
      </c>
      <c r="S26" s="17">
        <v>18.527474624999996</v>
      </c>
      <c r="T26" s="40" t="s">
        <v>435</v>
      </c>
      <c r="U26" s="40" t="s">
        <v>435</v>
      </c>
      <c r="V26" s="40" t="s">
        <v>435</v>
      </c>
      <c r="W26" s="40" t="s">
        <v>435</v>
      </c>
      <c r="X26" s="40" t="s">
        <v>435</v>
      </c>
      <c r="Y26" s="40" t="s">
        <v>435</v>
      </c>
      <c r="Z26" s="40" t="s">
        <v>435</v>
      </c>
      <c r="AA26" s="40" t="s">
        <v>435</v>
      </c>
      <c r="AB26" s="40" t="s">
        <v>435</v>
      </c>
      <c r="AC26" s="40" t="s">
        <v>435</v>
      </c>
      <c r="AD26" s="40" t="s">
        <v>435</v>
      </c>
      <c r="AE26" s="40" t="s">
        <v>435</v>
      </c>
      <c r="AF26" s="40" t="s">
        <v>435</v>
      </c>
      <c r="AG26" s="40" t="s">
        <v>435</v>
      </c>
      <c r="AH26" s="40" t="s">
        <v>435</v>
      </c>
    </row>
    <row r="27" spans="1:34" x14ac:dyDescent="0.25">
      <c r="A27" s="1" t="s">
        <v>295</v>
      </c>
      <c r="B27" s="1">
        <v>2019</v>
      </c>
      <c r="C27" s="1" t="s">
        <v>297</v>
      </c>
      <c r="D27" s="1" t="s">
        <v>594</v>
      </c>
      <c r="E27" s="1" t="s">
        <v>303</v>
      </c>
      <c r="F27" s="1" t="s">
        <v>595</v>
      </c>
      <c r="G27" s="1">
        <v>2</v>
      </c>
      <c r="H27" s="17">
        <v>20.622</v>
      </c>
      <c r="I27" s="17">
        <v>1.5310000000000001</v>
      </c>
      <c r="J27" s="17">
        <v>13.469627694317436</v>
      </c>
      <c r="K27" s="17">
        <v>0.24688927588904874</v>
      </c>
      <c r="L27" s="17" t="s">
        <v>435</v>
      </c>
      <c r="M27" s="17">
        <v>22.87</v>
      </c>
      <c r="N27" s="82">
        <v>5.8701492537313438E-2</v>
      </c>
      <c r="O27" s="82">
        <v>0.97221393034825876</v>
      </c>
      <c r="P27" s="17">
        <v>16.561996779388082</v>
      </c>
      <c r="Q27" s="17">
        <v>23.044999999999998</v>
      </c>
      <c r="R27" s="83">
        <v>528.62400000000025</v>
      </c>
      <c r="S27" s="17">
        <v>10.096131100000001</v>
      </c>
      <c r="T27" s="40" t="s">
        <v>435</v>
      </c>
      <c r="U27" s="40" t="s">
        <v>435</v>
      </c>
      <c r="V27" s="40" t="s">
        <v>435</v>
      </c>
      <c r="W27" s="40" t="s">
        <v>435</v>
      </c>
      <c r="X27" s="40" t="s">
        <v>435</v>
      </c>
      <c r="Y27" s="40" t="s">
        <v>435</v>
      </c>
      <c r="Z27" s="40" t="s">
        <v>435</v>
      </c>
      <c r="AA27" s="40" t="s">
        <v>435</v>
      </c>
      <c r="AB27" s="40" t="s">
        <v>435</v>
      </c>
      <c r="AC27" s="40" t="s">
        <v>435</v>
      </c>
      <c r="AD27" s="40" t="s">
        <v>435</v>
      </c>
      <c r="AE27" s="40" t="s">
        <v>435</v>
      </c>
      <c r="AF27" s="40" t="s">
        <v>435</v>
      </c>
      <c r="AG27" s="40" t="s">
        <v>435</v>
      </c>
      <c r="AH27" s="40" t="s">
        <v>435</v>
      </c>
    </row>
    <row r="28" spans="1:34" x14ac:dyDescent="0.25">
      <c r="A28" s="1" t="s">
        <v>295</v>
      </c>
      <c r="B28" s="1">
        <v>2019</v>
      </c>
      <c r="C28" s="1" t="s">
        <v>297</v>
      </c>
      <c r="D28" s="1" t="s">
        <v>594</v>
      </c>
      <c r="E28" s="1" t="s">
        <v>303</v>
      </c>
      <c r="F28" s="1" t="s">
        <v>595</v>
      </c>
      <c r="G28" s="1">
        <v>3</v>
      </c>
      <c r="H28" s="17">
        <v>15.18</v>
      </c>
      <c r="I28" s="17">
        <v>1.4449999999999998</v>
      </c>
      <c r="J28" s="17">
        <v>10.5038</v>
      </c>
      <c r="K28" s="17">
        <v>0.24836114421930866</v>
      </c>
      <c r="L28" s="17" t="s">
        <v>435</v>
      </c>
      <c r="M28" s="17">
        <v>22.79</v>
      </c>
      <c r="N28" s="82">
        <v>9.3598802395209582E-2</v>
      </c>
      <c r="O28" s="82">
        <v>1.4022215568862273</v>
      </c>
      <c r="P28" s="17">
        <v>14.98119122257053</v>
      </c>
      <c r="Q28" s="17">
        <v>16.265000000000001</v>
      </c>
      <c r="R28" s="83">
        <v>476.2080000000002</v>
      </c>
      <c r="S28" s="17">
        <v>19.440422649999995</v>
      </c>
      <c r="T28" s="40" t="s">
        <v>435</v>
      </c>
      <c r="U28" s="40" t="s">
        <v>435</v>
      </c>
      <c r="V28" s="40" t="s">
        <v>435</v>
      </c>
      <c r="W28" s="40" t="s">
        <v>435</v>
      </c>
      <c r="X28" s="40" t="s">
        <v>435</v>
      </c>
      <c r="Y28" s="40" t="s">
        <v>435</v>
      </c>
      <c r="Z28" s="40" t="s">
        <v>435</v>
      </c>
      <c r="AA28" s="40" t="s">
        <v>435</v>
      </c>
      <c r="AB28" s="40" t="s">
        <v>435</v>
      </c>
      <c r="AC28" s="40" t="s">
        <v>435</v>
      </c>
      <c r="AD28" s="40" t="s">
        <v>435</v>
      </c>
      <c r="AE28" s="40" t="s">
        <v>435</v>
      </c>
      <c r="AF28" s="40" t="s">
        <v>435</v>
      </c>
      <c r="AG28" s="40" t="s">
        <v>435</v>
      </c>
      <c r="AH28" s="40" t="s">
        <v>435</v>
      </c>
    </row>
    <row r="29" spans="1:34" x14ac:dyDescent="0.25">
      <c r="A29" s="1" t="s">
        <v>295</v>
      </c>
      <c r="B29" s="1">
        <v>2019</v>
      </c>
      <c r="C29" s="1" t="s">
        <v>297</v>
      </c>
      <c r="D29" s="1" t="s">
        <v>594</v>
      </c>
      <c r="E29" s="1" t="s">
        <v>303</v>
      </c>
      <c r="F29" s="1" t="s">
        <v>595</v>
      </c>
      <c r="G29" s="1">
        <v>4</v>
      </c>
      <c r="H29" s="17">
        <v>15.984</v>
      </c>
      <c r="I29" s="17">
        <v>1.4449999999999998</v>
      </c>
      <c r="J29" s="17">
        <v>11.06</v>
      </c>
      <c r="K29" s="17">
        <v>0.24246824214037332</v>
      </c>
      <c r="L29" s="17" t="s">
        <v>435</v>
      </c>
      <c r="M29" s="17">
        <v>18.010000000000002</v>
      </c>
      <c r="N29" s="82">
        <v>8.9515453639082754E-2</v>
      </c>
      <c r="O29" s="82">
        <v>1.4435812562313064</v>
      </c>
      <c r="P29" s="17">
        <v>16.126614987080107</v>
      </c>
      <c r="Q29" s="17">
        <v>17.21</v>
      </c>
      <c r="R29" s="83">
        <v>617.07600000000014</v>
      </c>
      <c r="S29" s="17">
        <v>12.351649749999996</v>
      </c>
      <c r="T29" s="40" t="s">
        <v>435</v>
      </c>
      <c r="U29" s="40" t="s">
        <v>435</v>
      </c>
      <c r="V29" s="40" t="s">
        <v>435</v>
      </c>
      <c r="W29" s="40" t="s">
        <v>435</v>
      </c>
      <c r="X29" s="40" t="s">
        <v>435</v>
      </c>
      <c r="Y29" s="40" t="s">
        <v>435</v>
      </c>
      <c r="Z29" s="40" t="s">
        <v>435</v>
      </c>
      <c r="AA29" s="40" t="s">
        <v>435</v>
      </c>
      <c r="AB29" s="40" t="s">
        <v>435</v>
      </c>
      <c r="AC29" s="40" t="s">
        <v>435</v>
      </c>
      <c r="AD29" s="40" t="s">
        <v>435</v>
      </c>
      <c r="AE29" s="40" t="s">
        <v>435</v>
      </c>
      <c r="AF29" s="40" t="s">
        <v>435</v>
      </c>
      <c r="AG29" s="40" t="s">
        <v>435</v>
      </c>
      <c r="AH29" s="40" t="s">
        <v>435</v>
      </c>
    </row>
    <row r="30" spans="1:34" x14ac:dyDescent="0.25">
      <c r="A30" s="1" t="s">
        <v>295</v>
      </c>
      <c r="B30" s="1">
        <v>2019</v>
      </c>
      <c r="C30" s="1" t="s">
        <v>297</v>
      </c>
      <c r="D30" s="1" t="s">
        <v>594</v>
      </c>
      <c r="E30" s="1" t="s">
        <v>303</v>
      </c>
      <c r="F30" s="1" t="s">
        <v>406</v>
      </c>
      <c r="G30" s="1">
        <v>1</v>
      </c>
      <c r="H30" s="17">
        <v>19.259</v>
      </c>
      <c r="I30" s="17">
        <v>1.694</v>
      </c>
      <c r="J30" s="17">
        <v>11.368949232585596</v>
      </c>
      <c r="K30" s="17">
        <v>0.25235159535845908</v>
      </c>
      <c r="L30" s="17" t="s">
        <v>435</v>
      </c>
      <c r="M30" s="17">
        <v>19.849999999999998</v>
      </c>
      <c r="N30" s="82">
        <v>9.5922155688622737E-2</v>
      </c>
      <c r="O30" s="82">
        <v>1.1997724550898203</v>
      </c>
      <c r="P30" s="17">
        <v>12.50777202072539</v>
      </c>
      <c r="Q30" s="17">
        <v>19.23</v>
      </c>
      <c r="R30" s="83">
        <v>535.17600000000016</v>
      </c>
      <c r="S30" s="17">
        <v>19.816342424999998</v>
      </c>
      <c r="T30" s="40" t="s">
        <v>435</v>
      </c>
      <c r="U30" s="40" t="s">
        <v>435</v>
      </c>
      <c r="V30" s="40" t="s">
        <v>435</v>
      </c>
      <c r="W30" s="40" t="s">
        <v>435</v>
      </c>
      <c r="X30" s="40" t="s">
        <v>435</v>
      </c>
      <c r="Y30" s="40" t="s">
        <v>435</v>
      </c>
      <c r="Z30" s="40" t="s">
        <v>435</v>
      </c>
      <c r="AA30" s="40" t="s">
        <v>435</v>
      </c>
      <c r="AB30" s="40" t="s">
        <v>435</v>
      </c>
      <c r="AC30" s="40" t="s">
        <v>435</v>
      </c>
      <c r="AD30" s="40" t="s">
        <v>435</v>
      </c>
      <c r="AE30" s="40" t="s">
        <v>435</v>
      </c>
      <c r="AF30" s="40" t="s">
        <v>435</v>
      </c>
      <c r="AG30" s="40" t="s">
        <v>435</v>
      </c>
      <c r="AH30" s="40" t="s">
        <v>435</v>
      </c>
    </row>
    <row r="31" spans="1:34" x14ac:dyDescent="0.25">
      <c r="A31" s="1" t="s">
        <v>295</v>
      </c>
      <c r="B31" s="1">
        <v>2019</v>
      </c>
      <c r="C31" s="1" t="s">
        <v>297</v>
      </c>
      <c r="D31" s="1" t="s">
        <v>594</v>
      </c>
      <c r="E31" s="1" t="s">
        <v>303</v>
      </c>
      <c r="F31" s="1" t="s">
        <v>406</v>
      </c>
      <c r="G31" s="1">
        <v>2</v>
      </c>
      <c r="H31" s="17">
        <v>20.832000000000001</v>
      </c>
      <c r="I31" s="17">
        <v>1.5049999999999999</v>
      </c>
      <c r="J31" s="17">
        <v>13.84186046511628</v>
      </c>
      <c r="K31" s="17">
        <v>0.23335172372658955</v>
      </c>
      <c r="L31" s="17" t="s">
        <v>435</v>
      </c>
      <c r="M31" s="17">
        <v>17.96</v>
      </c>
      <c r="N31" s="82">
        <v>9.280834160873884E-2</v>
      </c>
      <c r="O31" s="82">
        <v>1.2152452830188678</v>
      </c>
      <c r="P31" s="17">
        <v>13.094138543516872</v>
      </c>
      <c r="Q31" s="17">
        <v>28.78</v>
      </c>
      <c r="R31" s="83">
        <v>551.55600000000015</v>
      </c>
      <c r="S31" s="17">
        <v>11.707215849999997</v>
      </c>
      <c r="T31" s="40" t="s">
        <v>435</v>
      </c>
      <c r="U31" s="40" t="s">
        <v>435</v>
      </c>
      <c r="V31" s="40" t="s">
        <v>435</v>
      </c>
      <c r="W31" s="40" t="s">
        <v>435</v>
      </c>
      <c r="X31" s="40" t="s">
        <v>435</v>
      </c>
      <c r="Y31" s="40" t="s">
        <v>435</v>
      </c>
      <c r="Z31" s="40" t="s">
        <v>435</v>
      </c>
      <c r="AA31" s="40" t="s">
        <v>435</v>
      </c>
      <c r="AB31" s="40" t="s">
        <v>435</v>
      </c>
      <c r="AC31" s="40" t="s">
        <v>435</v>
      </c>
      <c r="AD31" s="40" t="s">
        <v>435</v>
      </c>
      <c r="AE31" s="40" t="s">
        <v>435</v>
      </c>
      <c r="AF31" s="40" t="s">
        <v>435</v>
      </c>
      <c r="AG31" s="40" t="s">
        <v>435</v>
      </c>
      <c r="AH31" s="40" t="s">
        <v>435</v>
      </c>
    </row>
    <row r="32" spans="1:34" x14ac:dyDescent="0.25">
      <c r="A32" s="1" t="s">
        <v>295</v>
      </c>
      <c r="B32" s="1">
        <v>2019</v>
      </c>
      <c r="C32" s="1" t="s">
        <v>297</v>
      </c>
      <c r="D32" s="1" t="s">
        <v>594</v>
      </c>
      <c r="E32" s="1" t="s">
        <v>303</v>
      </c>
      <c r="F32" s="1" t="s">
        <v>406</v>
      </c>
      <c r="G32" s="1">
        <v>3</v>
      </c>
      <c r="H32" s="17">
        <v>22.635999999999999</v>
      </c>
      <c r="I32" s="17">
        <v>1.8459999999999999</v>
      </c>
      <c r="J32" s="17">
        <v>12.2646</v>
      </c>
      <c r="K32" s="17">
        <v>0.23051222466516186</v>
      </c>
      <c r="L32" s="17" t="s">
        <v>435</v>
      </c>
      <c r="M32" s="17">
        <v>16.13</v>
      </c>
      <c r="N32" s="82">
        <v>7.3933465739821236E-2</v>
      </c>
      <c r="O32" s="82">
        <v>1.0802919563058588</v>
      </c>
      <c r="P32" s="17">
        <v>14.61167747914736</v>
      </c>
      <c r="Q32" s="17">
        <v>29.104999999999997</v>
      </c>
      <c r="R32" s="83">
        <v>440.1720000000002</v>
      </c>
      <c r="S32" s="17">
        <v>11.546107375000002</v>
      </c>
      <c r="T32" s="40" t="s">
        <v>435</v>
      </c>
      <c r="U32" s="40" t="s">
        <v>435</v>
      </c>
      <c r="V32" s="40" t="s">
        <v>435</v>
      </c>
      <c r="W32" s="40" t="s">
        <v>435</v>
      </c>
      <c r="X32" s="40" t="s">
        <v>435</v>
      </c>
      <c r="Y32" s="40" t="s">
        <v>435</v>
      </c>
      <c r="Z32" s="40" t="s">
        <v>435</v>
      </c>
      <c r="AA32" s="40" t="s">
        <v>435</v>
      </c>
      <c r="AB32" s="40" t="s">
        <v>435</v>
      </c>
      <c r="AC32" s="40" t="s">
        <v>435</v>
      </c>
      <c r="AD32" s="40" t="s">
        <v>435</v>
      </c>
      <c r="AE32" s="40" t="s">
        <v>435</v>
      </c>
      <c r="AF32" s="40" t="s">
        <v>435</v>
      </c>
      <c r="AG32" s="40" t="s">
        <v>435</v>
      </c>
      <c r="AH32" s="40" t="s">
        <v>435</v>
      </c>
    </row>
    <row r="33" spans="1:34" x14ac:dyDescent="0.25">
      <c r="A33" s="1" t="s">
        <v>295</v>
      </c>
      <c r="B33" s="1">
        <v>2019</v>
      </c>
      <c r="C33" s="1" t="s">
        <v>297</v>
      </c>
      <c r="D33" s="1" t="s">
        <v>594</v>
      </c>
      <c r="E33" s="1" t="s">
        <v>303</v>
      </c>
      <c r="F33" s="1" t="s">
        <v>406</v>
      </c>
      <c r="G33" s="1">
        <v>4</v>
      </c>
      <c r="H33" s="17">
        <v>21.187999999999999</v>
      </c>
      <c r="I33" s="17">
        <v>1.6890000000000001</v>
      </c>
      <c r="J33" s="17">
        <v>12.5457</v>
      </c>
      <c r="K33" s="17">
        <v>0.25569510514382249</v>
      </c>
      <c r="L33" s="17" t="s">
        <v>435</v>
      </c>
      <c r="M33" s="17">
        <v>16.580000000000002</v>
      </c>
      <c r="N33" s="82">
        <v>9.1876123876123886E-2</v>
      </c>
      <c r="O33" s="82">
        <v>1.4023096903096905</v>
      </c>
      <c r="P33" s="17">
        <v>15.263048016701463</v>
      </c>
      <c r="Q33" s="17">
        <v>16.175000000000001</v>
      </c>
      <c r="R33" s="83">
        <v>590.86800000000005</v>
      </c>
      <c r="S33" s="17">
        <v>9.236885899999999</v>
      </c>
      <c r="T33" s="40" t="s">
        <v>435</v>
      </c>
      <c r="U33" s="40" t="s">
        <v>435</v>
      </c>
      <c r="V33" s="40" t="s">
        <v>435</v>
      </c>
      <c r="W33" s="40" t="s">
        <v>435</v>
      </c>
      <c r="X33" s="40" t="s">
        <v>435</v>
      </c>
      <c r="Y33" s="40" t="s">
        <v>435</v>
      </c>
      <c r="Z33" s="40" t="s">
        <v>435</v>
      </c>
      <c r="AA33" s="40" t="s">
        <v>435</v>
      </c>
      <c r="AB33" s="40" t="s">
        <v>435</v>
      </c>
      <c r="AC33" s="40" t="s">
        <v>435</v>
      </c>
      <c r="AD33" s="40" t="s">
        <v>435</v>
      </c>
      <c r="AE33" s="40" t="s">
        <v>435</v>
      </c>
      <c r="AF33" s="40" t="s">
        <v>435</v>
      </c>
      <c r="AG33" s="40" t="s">
        <v>435</v>
      </c>
      <c r="AH33" s="40" t="s">
        <v>435</v>
      </c>
    </row>
    <row r="34" spans="1:34" x14ac:dyDescent="0.25">
      <c r="A34" s="1" t="s">
        <v>295</v>
      </c>
      <c r="B34" s="1">
        <v>2019</v>
      </c>
      <c r="C34" s="1" t="s">
        <v>297</v>
      </c>
      <c r="D34" s="1" t="s">
        <v>594</v>
      </c>
      <c r="E34" s="1" t="s">
        <v>303</v>
      </c>
      <c r="F34" s="1" t="s">
        <v>411</v>
      </c>
      <c r="G34" s="1">
        <v>1</v>
      </c>
      <c r="H34" s="17">
        <v>18.786000000000001</v>
      </c>
      <c r="I34" s="17">
        <v>1.7169999999999999</v>
      </c>
      <c r="J34" s="17">
        <v>10.941176470588236</v>
      </c>
      <c r="K34" s="17">
        <v>0.24532275680041865</v>
      </c>
      <c r="L34" s="17" t="s">
        <v>435</v>
      </c>
      <c r="M34" s="17">
        <v>15.809999999999999</v>
      </c>
      <c r="N34" s="82">
        <v>0.10109090909090909</v>
      </c>
      <c r="O34" s="82">
        <v>1.6001818181818179</v>
      </c>
      <c r="P34" s="17">
        <v>15.829136690647479</v>
      </c>
      <c r="Q34" s="17">
        <v>20.495000000000001</v>
      </c>
      <c r="R34" s="83">
        <v>581.04000000000008</v>
      </c>
      <c r="S34" s="17">
        <v>7.9480181000000005</v>
      </c>
      <c r="T34" s="40" t="s">
        <v>435</v>
      </c>
      <c r="U34" s="40" t="s">
        <v>435</v>
      </c>
      <c r="V34" s="40" t="s">
        <v>435</v>
      </c>
      <c r="W34" s="40" t="s">
        <v>435</v>
      </c>
      <c r="X34" s="40" t="s">
        <v>435</v>
      </c>
      <c r="Y34" s="40" t="s">
        <v>435</v>
      </c>
      <c r="Z34" s="40" t="s">
        <v>435</v>
      </c>
      <c r="AA34" s="40" t="s">
        <v>435</v>
      </c>
      <c r="AB34" s="40" t="s">
        <v>435</v>
      </c>
      <c r="AC34" s="40" t="s">
        <v>435</v>
      </c>
      <c r="AD34" s="40" t="s">
        <v>435</v>
      </c>
      <c r="AE34" s="40" t="s">
        <v>435</v>
      </c>
      <c r="AF34" s="40" t="s">
        <v>435</v>
      </c>
      <c r="AG34" s="40" t="s">
        <v>435</v>
      </c>
      <c r="AH34" s="40" t="s">
        <v>435</v>
      </c>
    </row>
    <row r="35" spans="1:34" x14ac:dyDescent="0.25">
      <c r="A35" s="1" t="s">
        <v>295</v>
      </c>
      <c r="B35" s="1">
        <v>2019</v>
      </c>
      <c r="C35" s="1" t="s">
        <v>297</v>
      </c>
      <c r="D35" s="1" t="s">
        <v>594</v>
      </c>
      <c r="E35" s="1" t="s">
        <v>303</v>
      </c>
      <c r="F35" s="1" t="s">
        <v>411</v>
      </c>
      <c r="G35" s="1">
        <v>2</v>
      </c>
      <c r="H35" s="17">
        <v>20.926000000000002</v>
      </c>
      <c r="I35" s="17">
        <v>1.593</v>
      </c>
      <c r="J35" s="17">
        <v>13.136220966729441</v>
      </c>
      <c r="K35" s="17">
        <v>0.22520737327188936</v>
      </c>
      <c r="L35" s="17" t="s">
        <v>435</v>
      </c>
      <c r="M35" s="17">
        <v>22.63</v>
      </c>
      <c r="N35" s="82">
        <v>7.4333000997008986E-2</v>
      </c>
      <c r="O35" s="82">
        <v>1.1928055832502493</v>
      </c>
      <c r="P35" s="17">
        <v>16.046783625730992</v>
      </c>
      <c r="Q35" s="17">
        <v>33.395000000000003</v>
      </c>
      <c r="R35" s="83">
        <v>538.45200000000023</v>
      </c>
      <c r="S35" s="17">
        <v>14.446059924999997</v>
      </c>
      <c r="T35" s="40" t="s">
        <v>435</v>
      </c>
      <c r="U35" s="40" t="s">
        <v>435</v>
      </c>
      <c r="V35" s="40" t="s">
        <v>435</v>
      </c>
      <c r="W35" s="40" t="s">
        <v>435</v>
      </c>
      <c r="X35" s="40" t="s">
        <v>435</v>
      </c>
      <c r="Y35" s="40" t="s">
        <v>435</v>
      </c>
      <c r="Z35" s="40" t="s">
        <v>435</v>
      </c>
      <c r="AA35" s="40" t="s">
        <v>435</v>
      </c>
      <c r="AB35" s="40" t="s">
        <v>435</v>
      </c>
      <c r="AC35" s="40" t="s">
        <v>435</v>
      </c>
      <c r="AD35" s="40" t="s">
        <v>435</v>
      </c>
      <c r="AE35" s="40" t="s">
        <v>435</v>
      </c>
      <c r="AF35" s="40" t="s">
        <v>435</v>
      </c>
      <c r="AG35" s="40" t="s">
        <v>435</v>
      </c>
      <c r="AH35" s="40" t="s">
        <v>435</v>
      </c>
    </row>
    <row r="36" spans="1:34" x14ac:dyDescent="0.25">
      <c r="A36" s="1" t="s">
        <v>295</v>
      </c>
      <c r="B36" s="1">
        <v>2019</v>
      </c>
      <c r="C36" s="1" t="s">
        <v>297</v>
      </c>
      <c r="D36" s="1" t="s">
        <v>594</v>
      </c>
      <c r="E36" s="1" t="s">
        <v>303</v>
      </c>
      <c r="F36" s="1" t="s">
        <v>411</v>
      </c>
      <c r="G36" s="1">
        <v>3</v>
      </c>
      <c r="H36" s="17">
        <v>20.609000000000002</v>
      </c>
      <c r="I36" s="17">
        <v>1.7210000000000001</v>
      </c>
      <c r="J36" s="17">
        <v>11.9772</v>
      </c>
      <c r="K36" s="17">
        <v>0.25370825655052209</v>
      </c>
      <c r="L36" s="17" t="s">
        <v>435</v>
      </c>
      <c r="M36" s="17">
        <v>32.159999999999997</v>
      </c>
      <c r="N36" s="82">
        <v>0.10870517928286857</v>
      </c>
      <c r="O36" s="82">
        <v>1.3997569721115541</v>
      </c>
      <c r="P36" s="17">
        <v>12.876635514018689</v>
      </c>
      <c r="Q36" s="17">
        <v>44.35</v>
      </c>
      <c r="R36" s="83">
        <v>466.38000000000017</v>
      </c>
      <c r="S36" s="17">
        <v>9.0757774249999983</v>
      </c>
      <c r="T36" s="40" t="s">
        <v>435</v>
      </c>
      <c r="U36" s="40" t="s">
        <v>435</v>
      </c>
      <c r="V36" s="40" t="s">
        <v>435</v>
      </c>
      <c r="W36" s="40" t="s">
        <v>435</v>
      </c>
      <c r="X36" s="40" t="s">
        <v>435</v>
      </c>
      <c r="Y36" s="40" t="s">
        <v>435</v>
      </c>
      <c r="Z36" s="40" t="s">
        <v>435</v>
      </c>
      <c r="AA36" s="40" t="s">
        <v>435</v>
      </c>
      <c r="AB36" s="40" t="s">
        <v>435</v>
      </c>
      <c r="AC36" s="40" t="s">
        <v>435</v>
      </c>
      <c r="AD36" s="40" t="s">
        <v>435</v>
      </c>
      <c r="AE36" s="40" t="s">
        <v>435</v>
      </c>
      <c r="AF36" s="40" t="s">
        <v>435</v>
      </c>
      <c r="AG36" s="40" t="s">
        <v>435</v>
      </c>
      <c r="AH36" s="40" t="s">
        <v>435</v>
      </c>
    </row>
    <row r="37" spans="1:34" x14ac:dyDescent="0.25">
      <c r="A37" s="1" t="s">
        <v>295</v>
      </c>
      <c r="B37" s="1">
        <v>2019</v>
      </c>
      <c r="C37" s="1" t="s">
        <v>297</v>
      </c>
      <c r="D37" s="1" t="s">
        <v>594</v>
      </c>
      <c r="E37" s="1" t="s">
        <v>303</v>
      </c>
      <c r="F37" s="1" t="s">
        <v>411</v>
      </c>
      <c r="G37" s="1">
        <v>4</v>
      </c>
      <c r="H37" s="17">
        <v>19.013999999999999</v>
      </c>
      <c r="I37" s="17">
        <v>1.581</v>
      </c>
      <c r="J37" s="17">
        <v>12.0246</v>
      </c>
      <c r="K37" s="17">
        <v>0.23357840780275158</v>
      </c>
      <c r="L37" s="17" t="s">
        <v>435</v>
      </c>
      <c r="M37" s="17">
        <v>24.36</v>
      </c>
      <c r="N37" s="82">
        <v>0.12349253731343282</v>
      </c>
      <c r="O37" s="82">
        <v>1.9469402985074624</v>
      </c>
      <c r="P37" s="17">
        <v>15.765651438240271</v>
      </c>
      <c r="Q37" s="17">
        <v>27.444999999999997</v>
      </c>
      <c r="R37" s="83">
        <v>574.48800000000028</v>
      </c>
      <c r="S37" s="17">
        <v>18.742285924999994</v>
      </c>
      <c r="T37" s="40" t="s">
        <v>435</v>
      </c>
      <c r="U37" s="40" t="s">
        <v>435</v>
      </c>
      <c r="V37" s="40" t="s">
        <v>435</v>
      </c>
      <c r="W37" s="40" t="s">
        <v>435</v>
      </c>
      <c r="X37" s="40" t="s">
        <v>435</v>
      </c>
      <c r="Y37" s="40" t="s">
        <v>435</v>
      </c>
      <c r="Z37" s="40" t="s">
        <v>435</v>
      </c>
      <c r="AA37" s="40" t="s">
        <v>435</v>
      </c>
      <c r="AB37" s="40" t="s">
        <v>435</v>
      </c>
      <c r="AC37" s="40" t="s">
        <v>435</v>
      </c>
      <c r="AD37" s="40" t="s">
        <v>435</v>
      </c>
      <c r="AE37" s="40" t="s">
        <v>435</v>
      </c>
      <c r="AF37" s="40" t="s">
        <v>435</v>
      </c>
      <c r="AG37" s="40" t="s">
        <v>435</v>
      </c>
      <c r="AH37" s="40" t="s">
        <v>435</v>
      </c>
    </row>
    <row r="38" spans="1:34" x14ac:dyDescent="0.25">
      <c r="A38" s="1" t="s">
        <v>295</v>
      </c>
      <c r="B38" s="1">
        <v>2019</v>
      </c>
      <c r="C38" s="1" t="s">
        <v>297</v>
      </c>
      <c r="D38" s="1" t="s">
        <v>361</v>
      </c>
      <c r="E38" s="1" t="s">
        <v>300</v>
      </c>
      <c r="F38" s="1" t="s">
        <v>595</v>
      </c>
      <c r="G38" s="1">
        <v>1</v>
      </c>
      <c r="H38" s="1" t="s">
        <v>435</v>
      </c>
      <c r="I38" s="1" t="s">
        <v>435</v>
      </c>
      <c r="J38" s="1"/>
      <c r="K38" s="17">
        <v>0.27738183408454475</v>
      </c>
      <c r="L38" s="17">
        <v>1.1275359510981999</v>
      </c>
      <c r="M38" s="17">
        <v>23.811328099800402</v>
      </c>
      <c r="N38" s="82">
        <v>0.19832335329341319</v>
      </c>
      <c r="O38" s="82">
        <v>2.8060229540918162</v>
      </c>
      <c r="P38" s="17">
        <f t="shared" ref="P38:P61" si="0">O38/N38</f>
        <v>14.148726851851849</v>
      </c>
      <c r="Q38" s="17">
        <v>27.791228035943252</v>
      </c>
      <c r="R38" s="83">
        <v>517.57920000000001</v>
      </c>
      <c r="S38" s="17">
        <v>8.8072626736111133</v>
      </c>
      <c r="T38" s="82">
        <v>0.99898029877271932</v>
      </c>
      <c r="U38" s="82">
        <v>0.85929141875913206</v>
      </c>
      <c r="V38" s="82">
        <v>3.0556630477940625</v>
      </c>
      <c r="W38" s="82">
        <v>2.3229326923076923</v>
      </c>
      <c r="X38" s="82">
        <v>0.62886425484155983</v>
      </c>
      <c r="Y38" s="82">
        <v>2.7124820402298853</v>
      </c>
      <c r="Z38" s="17">
        <v>347.21577834999999</v>
      </c>
      <c r="AA38" s="17">
        <v>84.309885000000008</v>
      </c>
      <c r="AB38" s="17">
        <v>2.0500480000000003</v>
      </c>
      <c r="AC38" s="17">
        <v>0.28228925069105693</v>
      </c>
      <c r="AD38" s="17">
        <v>367.81542743299997</v>
      </c>
      <c r="AE38" s="17">
        <v>112.4991627098331</v>
      </c>
      <c r="AF38" s="17">
        <v>2.625631097005249</v>
      </c>
      <c r="AG38" s="17">
        <v>0.29903693287235772</v>
      </c>
      <c r="AH38" s="17">
        <f>AH74-(0.1*AH74)</f>
        <v>0.78255000000000008</v>
      </c>
    </row>
    <row r="39" spans="1:34" x14ac:dyDescent="0.25">
      <c r="A39" s="1" t="s">
        <v>295</v>
      </c>
      <c r="B39" s="1">
        <v>2019</v>
      </c>
      <c r="C39" s="1" t="s">
        <v>297</v>
      </c>
      <c r="D39" s="1" t="s">
        <v>361</v>
      </c>
      <c r="E39" s="1" t="s">
        <v>300</v>
      </c>
      <c r="F39" s="1" t="s">
        <v>595</v>
      </c>
      <c r="G39" s="1">
        <v>2</v>
      </c>
      <c r="H39" s="1" t="s">
        <v>435</v>
      </c>
      <c r="I39" s="1" t="s">
        <v>435</v>
      </c>
      <c r="J39" s="1" t="s">
        <v>435</v>
      </c>
      <c r="K39" s="17">
        <v>0.24092206903724939</v>
      </c>
      <c r="L39" s="17">
        <v>1.1628268087136002</v>
      </c>
      <c r="M39" s="17">
        <v>12.908761891732281</v>
      </c>
      <c r="N39" s="82">
        <v>0.12751200000000001</v>
      </c>
      <c r="O39" s="82">
        <v>1.7820990000000001</v>
      </c>
      <c r="P39" s="17">
        <f t="shared" si="0"/>
        <v>13.975931677018632</v>
      </c>
      <c r="Q39" s="17">
        <v>21.13634255855122</v>
      </c>
      <c r="R39" s="83">
        <v>507.48239999999987</v>
      </c>
      <c r="S39" s="17">
        <v>8.0554237499999992</v>
      </c>
      <c r="T39" s="82">
        <v>1.1304570528905873</v>
      </c>
      <c r="U39" s="82">
        <v>0.47281646241395131</v>
      </c>
      <c r="V39" s="82">
        <v>2.2730462973981607</v>
      </c>
      <c r="W39" s="82">
        <v>0.55375000000000019</v>
      </c>
      <c r="X39" s="82">
        <v>0.30730454545454544</v>
      </c>
      <c r="Y39" s="82">
        <v>2.8904461206896555</v>
      </c>
      <c r="Z39" s="17">
        <v>615.14981685000009</v>
      </c>
      <c r="AA39" s="17">
        <v>162.63256100000001</v>
      </c>
      <c r="AB39" s="17">
        <v>3.6432899999999999</v>
      </c>
      <c r="AC39" s="17">
        <v>0.50012180231707326</v>
      </c>
      <c r="AD39" s="17">
        <v>629.16766703150006</v>
      </c>
      <c r="AE39" s="17">
        <v>199.33917504969804</v>
      </c>
      <c r="AF39" s="17">
        <v>3.9247376820150444</v>
      </c>
      <c r="AG39" s="17">
        <v>0.51151842848089435</v>
      </c>
      <c r="AH39" s="17">
        <f>AH75-(0.07*AH75)</f>
        <v>0.706986</v>
      </c>
    </row>
    <row r="40" spans="1:34" x14ac:dyDescent="0.25">
      <c r="A40" s="1" t="s">
        <v>295</v>
      </c>
      <c r="B40" s="1">
        <v>2019</v>
      </c>
      <c r="C40" s="1" t="s">
        <v>297</v>
      </c>
      <c r="D40" s="1" t="s">
        <v>361</v>
      </c>
      <c r="E40" s="1" t="s">
        <v>300</v>
      </c>
      <c r="F40" s="1" t="s">
        <v>595</v>
      </c>
      <c r="G40" s="1">
        <v>3</v>
      </c>
      <c r="H40" s="1" t="s">
        <v>435</v>
      </c>
      <c r="I40" s="1" t="s">
        <v>435</v>
      </c>
      <c r="J40" s="1" t="s">
        <v>435</v>
      </c>
      <c r="K40" s="17">
        <v>0.10579141074827239</v>
      </c>
      <c r="L40" s="17">
        <v>1.3754940546650396</v>
      </c>
      <c r="M40" s="17">
        <v>25.159955923143773</v>
      </c>
      <c r="N40" s="82">
        <v>9.1200000000000003E-2</v>
      </c>
      <c r="O40" s="82">
        <v>1.2230300000000001</v>
      </c>
      <c r="P40" s="17">
        <f t="shared" si="0"/>
        <v>13.410416666666666</v>
      </c>
      <c r="Q40" s="17">
        <v>18.321000106063757</v>
      </c>
      <c r="R40" s="83">
        <v>465.65280000000001</v>
      </c>
      <c r="S40" s="17">
        <v>7.19617855</v>
      </c>
      <c r="T40" s="82">
        <v>0.77619502465840462</v>
      </c>
      <c r="U40" s="82">
        <v>0.41451126030106356</v>
      </c>
      <c r="V40" s="82">
        <v>2.2803194216354963</v>
      </c>
      <c r="W40" s="82">
        <v>1.4462421052631584</v>
      </c>
      <c r="X40" s="82">
        <v>0.74106481481481468</v>
      </c>
      <c r="Y40" s="82">
        <v>2.3159999999999998</v>
      </c>
      <c r="Z40" s="17">
        <v>717.30552084999999</v>
      </c>
      <c r="AA40" s="17">
        <v>167.32862</v>
      </c>
      <c r="AB40" s="17">
        <v>3.9025979999999998</v>
      </c>
      <c r="AC40" s="17">
        <v>0.58317522020325208</v>
      </c>
      <c r="AD40" s="17">
        <v>743.37253244149997</v>
      </c>
      <c r="AE40" s="17">
        <v>214.6008649431825</v>
      </c>
      <c r="AF40" s="17">
        <v>4.7573374378103832</v>
      </c>
      <c r="AG40" s="17">
        <v>0.60436791255406497</v>
      </c>
      <c r="AH40" s="17">
        <f>AH76-(0.12*AH76)</f>
        <v>0.68200000000000005</v>
      </c>
    </row>
    <row r="41" spans="1:34" x14ac:dyDescent="0.25">
      <c r="A41" s="1" t="s">
        <v>295</v>
      </c>
      <c r="B41" s="1">
        <v>2019</v>
      </c>
      <c r="C41" s="1" t="s">
        <v>297</v>
      </c>
      <c r="D41" s="1" t="s">
        <v>361</v>
      </c>
      <c r="E41" s="1" t="s">
        <v>300</v>
      </c>
      <c r="F41" s="1" t="s">
        <v>595</v>
      </c>
      <c r="G41" s="1">
        <v>4</v>
      </c>
      <c r="H41" s="1" t="s">
        <v>435</v>
      </c>
      <c r="I41" s="1" t="s">
        <v>435</v>
      </c>
      <c r="J41" s="1" t="s">
        <v>435</v>
      </c>
      <c r="K41" s="17">
        <v>0.12451427512050417</v>
      </c>
      <c r="L41" s="17">
        <v>1.367211297344616</v>
      </c>
      <c r="M41" s="17">
        <v>47.626855003445471</v>
      </c>
      <c r="N41" s="82">
        <v>0.103994005994006</v>
      </c>
      <c r="O41" s="82">
        <v>1.6277322677322683</v>
      </c>
      <c r="P41" s="17">
        <f t="shared" si="0"/>
        <v>15.652173913043482</v>
      </c>
      <c r="Q41" s="17">
        <v>15.314444954260997</v>
      </c>
      <c r="R41" s="83">
        <v>565.77359999999999</v>
      </c>
      <c r="S41" s="17">
        <v>14.8219797</v>
      </c>
      <c r="T41" s="82">
        <v>0.71141547752849055</v>
      </c>
      <c r="U41" s="82">
        <v>0.50279173146460832</v>
      </c>
      <c r="V41" s="82">
        <v>2.6875163513191036</v>
      </c>
      <c r="W41" s="82">
        <v>2.1968150000000004</v>
      </c>
      <c r="X41" s="82">
        <v>0.83822340425531916</v>
      </c>
      <c r="Y41" s="82">
        <v>2.931</v>
      </c>
      <c r="Z41" s="17">
        <v>699.34781905</v>
      </c>
      <c r="AA41" s="17">
        <v>164.35178000000002</v>
      </c>
      <c r="AB41" s="17">
        <v>3.818778</v>
      </c>
      <c r="AC41" s="17">
        <v>0.56857546264227643</v>
      </c>
      <c r="AD41" s="17">
        <v>714.60962605475015</v>
      </c>
      <c r="AE41" s="17">
        <v>191.46551817132394</v>
      </c>
      <c r="AF41" s="17">
        <v>3.8952816762041693</v>
      </c>
      <c r="AG41" s="17">
        <v>0.58098343581687006</v>
      </c>
      <c r="AH41" s="17">
        <f>AH77-(0.1*AH77)</f>
        <v>0.62585999999999997</v>
      </c>
    </row>
    <row r="42" spans="1:34" x14ac:dyDescent="0.25">
      <c r="A42" s="1" t="s">
        <v>295</v>
      </c>
      <c r="B42" s="1">
        <v>2019</v>
      </c>
      <c r="C42" s="1" t="s">
        <v>297</v>
      </c>
      <c r="D42" s="1" t="s">
        <v>361</v>
      </c>
      <c r="E42" s="1" t="s">
        <v>300</v>
      </c>
      <c r="F42" s="1" t="s">
        <v>406</v>
      </c>
      <c r="G42" s="1">
        <v>1</v>
      </c>
      <c r="H42" s="1" t="s">
        <v>435</v>
      </c>
      <c r="I42" s="1" t="s">
        <v>435</v>
      </c>
      <c r="J42" s="1" t="s">
        <v>435</v>
      </c>
      <c r="K42" s="17">
        <v>0.14473518099261895</v>
      </c>
      <c r="L42" s="17">
        <v>1.3027299298979051</v>
      </c>
      <c r="M42" s="17">
        <v>25.395048619498386</v>
      </c>
      <c r="N42" s="82">
        <v>9.2137587238285149E-2</v>
      </c>
      <c r="O42" s="82">
        <v>1.302679960119641</v>
      </c>
      <c r="P42" s="17">
        <f t="shared" si="0"/>
        <v>14.138420585625553</v>
      </c>
      <c r="Q42" s="17">
        <v>22.768147481552525</v>
      </c>
      <c r="R42" s="83">
        <v>422.38079999999991</v>
      </c>
      <c r="S42" s="17">
        <v>12.942380825000001</v>
      </c>
      <c r="T42" s="82">
        <v>0.78160236452917387</v>
      </c>
      <c r="U42" s="82">
        <v>1.2286420764137187</v>
      </c>
      <c r="V42" s="82">
        <v>2.844752809193754</v>
      </c>
      <c r="W42" s="82">
        <v>1.56439516129032</v>
      </c>
      <c r="X42" s="82">
        <v>0.89271428571428568</v>
      </c>
      <c r="Y42" s="82">
        <v>1.8759999999999999</v>
      </c>
      <c r="Z42" s="17">
        <v>505.52389425000007</v>
      </c>
      <c r="AA42" s="17">
        <v>122.185545</v>
      </c>
      <c r="AB42" s="17">
        <v>2.7806239999999995</v>
      </c>
      <c r="AC42" s="17">
        <v>0.41099503597560982</v>
      </c>
      <c r="AD42" s="17">
        <v>520.53904222875008</v>
      </c>
      <c r="AE42" s="17">
        <v>151.04041143012722</v>
      </c>
      <c r="AF42" s="17">
        <v>3.0848625109357384</v>
      </c>
      <c r="AG42" s="17">
        <v>0.42320247335670735</v>
      </c>
      <c r="AH42" s="17">
        <f>AH78-(0.19*AH78)</f>
        <v>0.61090199999999995</v>
      </c>
    </row>
    <row r="43" spans="1:34" x14ac:dyDescent="0.25">
      <c r="A43" s="1" t="s">
        <v>295</v>
      </c>
      <c r="B43" s="1">
        <v>2019</v>
      </c>
      <c r="C43" s="1" t="s">
        <v>297</v>
      </c>
      <c r="D43" s="1" t="s">
        <v>361</v>
      </c>
      <c r="E43" s="1" t="s">
        <v>300</v>
      </c>
      <c r="F43" s="1" t="s">
        <v>406</v>
      </c>
      <c r="G43" s="1">
        <v>2</v>
      </c>
      <c r="H43" s="1" t="s">
        <v>435</v>
      </c>
      <c r="I43" s="1" t="s">
        <v>435</v>
      </c>
      <c r="J43" s="1" t="s">
        <v>435</v>
      </c>
      <c r="K43" s="17">
        <v>0.22562645488155564</v>
      </c>
      <c r="L43" s="17">
        <v>1.1634904971722928</v>
      </c>
      <c r="M43" s="17">
        <v>13.521275628523828</v>
      </c>
      <c r="N43" s="82">
        <v>0.14447761194029848</v>
      </c>
      <c r="O43" s="82">
        <v>1.8459701492537313</v>
      </c>
      <c r="P43" s="17">
        <f t="shared" si="0"/>
        <v>12.776859504132233</v>
      </c>
      <c r="Q43" s="17">
        <v>25.640135200381977</v>
      </c>
      <c r="R43" s="83">
        <v>432.47760000000005</v>
      </c>
      <c r="S43" s="17">
        <v>9.7739141499999977</v>
      </c>
      <c r="T43" s="82">
        <v>1.4875156099827809</v>
      </c>
      <c r="U43" s="82">
        <v>0.96496244369752626</v>
      </c>
      <c r="V43" s="82">
        <v>2.5750053679956162</v>
      </c>
      <c r="W43" s="82">
        <v>1.1340388349514563</v>
      </c>
      <c r="X43" s="82">
        <v>0.54634722222222221</v>
      </c>
      <c r="Y43" s="82">
        <v>1.7390000000000001</v>
      </c>
      <c r="Z43" s="17">
        <v>720.84567019999997</v>
      </c>
      <c r="AA43" s="17">
        <v>183.40870200000001</v>
      </c>
      <c r="AB43" s="17">
        <v>3.8347660000000001</v>
      </c>
      <c r="AC43" s="17">
        <v>0.58605339040650406</v>
      </c>
      <c r="AD43" s="17">
        <v>741.85207002519996</v>
      </c>
      <c r="AE43" s="17">
        <v>229.70018482388565</v>
      </c>
      <c r="AF43" s="17">
        <v>4.4983514248791838</v>
      </c>
      <c r="AG43" s="17">
        <v>0.60313176424813009</v>
      </c>
      <c r="AH43" s="17">
        <f>AH79-(0.17*AH79)</f>
        <v>0.65785799999999994</v>
      </c>
    </row>
    <row r="44" spans="1:34" x14ac:dyDescent="0.25">
      <c r="A44" s="1" t="s">
        <v>295</v>
      </c>
      <c r="B44" s="1">
        <v>2019</v>
      </c>
      <c r="C44" s="1" t="s">
        <v>297</v>
      </c>
      <c r="D44" s="1" t="s">
        <v>361</v>
      </c>
      <c r="E44" s="1" t="s">
        <v>300</v>
      </c>
      <c r="F44" s="1" t="s">
        <v>406</v>
      </c>
      <c r="G44" s="1">
        <v>3</v>
      </c>
      <c r="H44" s="1" t="s">
        <v>435</v>
      </c>
      <c r="I44" s="1" t="s">
        <v>435</v>
      </c>
      <c r="J44" s="1" t="s">
        <v>435</v>
      </c>
      <c r="K44" s="17">
        <v>0.24058780202847999</v>
      </c>
      <c r="L44" s="17">
        <v>1.251040498941125</v>
      </c>
      <c r="M44" s="17">
        <v>26.099531223063902</v>
      </c>
      <c r="N44" s="82">
        <v>0.13429312063808571</v>
      </c>
      <c r="O44" s="82">
        <v>1.8875393818544366</v>
      </c>
      <c r="P44" s="17">
        <f t="shared" si="0"/>
        <v>14.055369127516782</v>
      </c>
      <c r="Q44" s="17">
        <v>15.300649156217865</v>
      </c>
      <c r="R44" s="83">
        <v>448.34399999999999</v>
      </c>
      <c r="S44" s="17">
        <v>17.936743549999999</v>
      </c>
      <c r="T44" s="82">
        <v>1.1878111583629383</v>
      </c>
      <c r="U44" s="82">
        <v>0.34609712360535999</v>
      </c>
      <c r="V44" s="82">
        <v>2.0115231632447665</v>
      </c>
      <c r="W44" s="82">
        <v>1.3960576923076926</v>
      </c>
      <c r="X44" s="82">
        <v>0.60155445544554453</v>
      </c>
      <c r="Y44" s="82">
        <v>1.4909913793103446</v>
      </c>
      <c r="Z44" s="17">
        <v>262.40164415000004</v>
      </c>
      <c r="AA44" s="17">
        <v>54.952415000000002</v>
      </c>
      <c r="AB44" s="17">
        <v>1.163888</v>
      </c>
      <c r="AC44" s="17">
        <v>0.21333467004065043</v>
      </c>
      <c r="AD44" s="17">
        <v>275.62261351700005</v>
      </c>
      <c r="AE44" s="17">
        <v>76.886025883941954</v>
      </c>
      <c r="AF44" s="17">
        <v>1.6390250967337807</v>
      </c>
      <c r="AG44" s="17">
        <v>0.22408342562357728</v>
      </c>
      <c r="AH44" s="17">
        <f>AH80-(0.15*AH80)</f>
        <v>0.70618000000000003</v>
      </c>
    </row>
    <row r="45" spans="1:34" x14ac:dyDescent="0.25">
      <c r="A45" s="1" t="s">
        <v>295</v>
      </c>
      <c r="B45" s="1">
        <v>2019</v>
      </c>
      <c r="C45" s="1" t="s">
        <v>297</v>
      </c>
      <c r="D45" s="1" t="s">
        <v>361</v>
      </c>
      <c r="E45" s="1" t="s">
        <v>300</v>
      </c>
      <c r="F45" s="1" t="s">
        <v>406</v>
      </c>
      <c r="G45" s="1">
        <v>4</v>
      </c>
      <c r="H45" s="1" t="s">
        <v>435</v>
      </c>
      <c r="I45" s="1" t="s">
        <v>435</v>
      </c>
      <c r="J45" s="1" t="s">
        <v>435</v>
      </c>
      <c r="K45" s="17">
        <v>0.16529326507235187</v>
      </c>
      <c r="L45" s="17">
        <v>1.3291685738069754</v>
      </c>
      <c r="M45" s="17">
        <v>53.694273698807173</v>
      </c>
      <c r="N45" s="82">
        <v>0.11127888446215138</v>
      </c>
      <c r="O45" s="82">
        <v>1.7006772908366532</v>
      </c>
      <c r="P45" s="17">
        <f t="shared" si="0"/>
        <v>15.283018867924529</v>
      </c>
      <c r="Q45" s="17">
        <v>18.702510979854871</v>
      </c>
      <c r="R45" s="83">
        <v>671.94960000000003</v>
      </c>
      <c r="S45" s="17">
        <v>9.6665084999999991</v>
      </c>
      <c r="T45" s="82">
        <v>0.97961761462837638</v>
      </c>
      <c r="U45" s="82">
        <v>0.53198425193494125</v>
      </c>
      <c r="V45" s="82">
        <v>1.9691940485220709</v>
      </c>
      <c r="W45" s="82">
        <v>2.9703900000000005</v>
      </c>
      <c r="X45" s="82">
        <v>1.2082575757575758</v>
      </c>
      <c r="Y45" s="82">
        <v>1.7019971264367815</v>
      </c>
      <c r="Z45" s="17">
        <v>416.46926975000002</v>
      </c>
      <c r="AA45" s="17">
        <v>84.386469999999989</v>
      </c>
      <c r="AB45" s="17">
        <v>1.7609679999999996</v>
      </c>
      <c r="AC45" s="17">
        <v>0.33859290223577237</v>
      </c>
      <c r="AD45" s="17">
        <v>436.17524609999998</v>
      </c>
      <c r="AE45" s="17">
        <v>109.28523451703242</v>
      </c>
      <c r="AF45" s="17">
        <v>2.0609604341625207</v>
      </c>
      <c r="AG45" s="17">
        <v>0.35461402121951219</v>
      </c>
      <c r="AH45" s="17">
        <f>AH81-(0.19*AH81)</f>
        <v>0.55493100000000006</v>
      </c>
    </row>
    <row r="46" spans="1:34" x14ac:dyDescent="0.25">
      <c r="A46" s="1" t="s">
        <v>295</v>
      </c>
      <c r="B46" s="1">
        <v>2019</v>
      </c>
      <c r="C46" s="1" t="s">
        <v>297</v>
      </c>
      <c r="D46" s="1" t="s">
        <v>361</v>
      </c>
      <c r="E46" s="1" t="s">
        <v>300</v>
      </c>
      <c r="F46" s="1" t="s">
        <v>411</v>
      </c>
      <c r="G46" s="1">
        <v>1</v>
      </c>
      <c r="H46" s="1" t="s">
        <v>435</v>
      </c>
      <c r="I46" s="1" t="s">
        <v>435</v>
      </c>
      <c r="J46" s="1" t="s">
        <v>435</v>
      </c>
      <c r="K46" s="17">
        <v>0.12710128788612379</v>
      </c>
      <c r="L46" s="17">
        <v>1.3063457413902952</v>
      </c>
      <c r="M46" s="17">
        <v>25.907122025774008</v>
      </c>
      <c r="N46" s="82">
        <v>0.10944455544455546</v>
      </c>
      <c r="O46" s="82">
        <v>1.5040729270729274</v>
      </c>
      <c r="P46" s="17">
        <f t="shared" si="0"/>
        <v>13.742784380305604</v>
      </c>
      <c r="Q46" s="17">
        <v>24.280901118653475</v>
      </c>
      <c r="R46" s="83">
        <v>413.72639999999984</v>
      </c>
      <c r="S46" s="17">
        <v>8.8072632999999989</v>
      </c>
      <c r="T46" s="82">
        <v>0.74222889846269058</v>
      </c>
      <c r="U46" s="82">
        <v>1.8491316462985579</v>
      </c>
      <c r="V46" s="82">
        <v>3.1685484899024989</v>
      </c>
      <c r="W46" s="82">
        <v>1.2407546296296297</v>
      </c>
      <c r="X46" s="82">
        <v>0.65343809523809504</v>
      </c>
      <c r="Y46" s="82">
        <v>2.803588785046728</v>
      </c>
      <c r="Z46" s="17">
        <v>591.53935855000009</v>
      </c>
      <c r="AA46" s="17">
        <v>118.03762999999999</v>
      </c>
      <c r="AB46" s="17">
        <v>2.3014639999999997</v>
      </c>
      <c r="AC46" s="17">
        <v>0.48092630776422773</v>
      </c>
      <c r="AD46" s="17">
        <v>605.19583935725018</v>
      </c>
      <c r="AE46" s="17">
        <v>143.07449861937923</v>
      </c>
      <c r="AF46" s="17">
        <v>2.3401389777443611</v>
      </c>
      <c r="AG46" s="17">
        <v>0.49202913768882128</v>
      </c>
      <c r="AH46" s="17">
        <f t="shared" ref="AH46:AH72" si="1">AH82-(0.19*AH82)</f>
        <v>0.48899700000000001</v>
      </c>
    </row>
    <row r="47" spans="1:34" x14ac:dyDescent="0.25">
      <c r="A47" s="1" t="s">
        <v>295</v>
      </c>
      <c r="B47" s="1">
        <v>2019</v>
      </c>
      <c r="C47" s="1" t="s">
        <v>297</v>
      </c>
      <c r="D47" s="1" t="s">
        <v>361</v>
      </c>
      <c r="E47" s="1" t="s">
        <v>300</v>
      </c>
      <c r="F47" s="1" t="s">
        <v>411</v>
      </c>
      <c r="G47" s="1">
        <v>2</v>
      </c>
      <c r="H47" s="1" t="s">
        <v>435</v>
      </c>
      <c r="I47" s="1" t="s">
        <v>435</v>
      </c>
      <c r="J47" s="1" t="s">
        <v>435</v>
      </c>
      <c r="K47" s="17">
        <v>0.24860771113831104</v>
      </c>
      <c r="L47" s="17">
        <v>1.0983791856696992</v>
      </c>
      <c r="M47" s="17">
        <v>41.165585189524862</v>
      </c>
      <c r="N47" s="82">
        <v>0.1269094527363184</v>
      </c>
      <c r="O47" s="82">
        <v>1.9027522388059703</v>
      </c>
      <c r="P47" s="17">
        <f t="shared" si="0"/>
        <v>14.99299065420561</v>
      </c>
      <c r="Q47" s="17">
        <v>19.427979292786269</v>
      </c>
      <c r="R47" s="83">
        <v>448.34399999999999</v>
      </c>
      <c r="S47" s="17">
        <v>14.929385349999997</v>
      </c>
      <c r="T47" s="82">
        <v>0.64093637082935606</v>
      </c>
      <c r="U47" s="82">
        <v>0.48916719356066746</v>
      </c>
      <c r="V47" s="82">
        <v>2.0163117641157733</v>
      </c>
      <c r="W47" s="82">
        <v>1.0239198113207548</v>
      </c>
      <c r="X47" s="82">
        <v>0.70907746478873246</v>
      </c>
      <c r="Y47" s="82">
        <v>2.2309999999999999</v>
      </c>
      <c r="Z47" s="17">
        <v>893.02299379999999</v>
      </c>
      <c r="AA47" s="17">
        <v>183.20750400000003</v>
      </c>
      <c r="AB47" s="17">
        <v>2.9510799999999997</v>
      </c>
      <c r="AC47" s="17">
        <v>0.72603495430894305</v>
      </c>
      <c r="AD47" s="17">
        <v>899.94336703760007</v>
      </c>
      <c r="AE47" s="17">
        <v>205.14974276210921</v>
      </c>
      <c r="AF47" s="17">
        <v>3.4047249838187703</v>
      </c>
      <c r="AG47" s="17">
        <v>0.73166127401430903</v>
      </c>
      <c r="AH47" s="17">
        <f t="shared" si="1"/>
        <v>0.40686299999999997</v>
      </c>
    </row>
    <row r="48" spans="1:34" x14ac:dyDescent="0.25">
      <c r="A48" s="1" t="s">
        <v>295</v>
      </c>
      <c r="B48" s="1">
        <v>2019</v>
      </c>
      <c r="C48" s="1" t="s">
        <v>297</v>
      </c>
      <c r="D48" s="1" t="s">
        <v>361</v>
      </c>
      <c r="E48" s="1" t="s">
        <v>300</v>
      </c>
      <c r="F48" s="1" t="s">
        <v>411</v>
      </c>
      <c r="G48" s="1">
        <v>3</v>
      </c>
      <c r="H48" s="1" t="s">
        <v>435</v>
      </c>
      <c r="I48" s="1" t="s">
        <v>435</v>
      </c>
      <c r="J48" s="1" t="s">
        <v>435</v>
      </c>
      <c r="K48" s="17">
        <v>0.22998261417112226</v>
      </c>
      <c r="L48" s="17">
        <v>1.2075049706437562</v>
      </c>
      <c r="M48" s="17">
        <v>36.960055070805879</v>
      </c>
      <c r="N48" s="82">
        <v>2.131799999999999E-2</v>
      </c>
      <c r="O48" s="82">
        <v>0.3145679999999999</v>
      </c>
      <c r="P48" s="17">
        <f t="shared" si="0"/>
        <v>14.755980861244021</v>
      </c>
      <c r="Q48" s="17">
        <v>15.807572110885172</v>
      </c>
      <c r="R48" s="83">
        <v>436.80480000000006</v>
      </c>
      <c r="S48" s="17">
        <v>6.4980418249999987</v>
      </c>
      <c r="T48" s="82">
        <v>0.54304590959971166</v>
      </c>
      <c r="U48" s="82">
        <v>0.34562607572897069</v>
      </c>
      <c r="V48" s="82">
        <v>1.50549926731456</v>
      </c>
      <c r="W48" s="82">
        <v>0.9548240740740741</v>
      </c>
      <c r="X48" s="82">
        <v>0.25499082568807335</v>
      </c>
      <c r="Y48" s="82">
        <v>2.7839999999999998</v>
      </c>
      <c r="Z48" s="17">
        <v>722.30179124999995</v>
      </c>
      <c r="AA48" s="17">
        <v>161.693375</v>
      </c>
      <c r="AB48" s="17">
        <v>3.5586449999999998</v>
      </c>
      <c r="AC48" s="17">
        <v>0.58723722865853656</v>
      </c>
      <c r="AD48" s="17">
        <v>747.10104059999981</v>
      </c>
      <c r="AE48" s="17">
        <v>201.69384586381574</v>
      </c>
      <c r="AF48" s="17">
        <v>4.0777464525669647</v>
      </c>
      <c r="AG48" s="17">
        <v>0.6073992199999998</v>
      </c>
      <c r="AH48" s="17">
        <f t="shared" si="1"/>
        <v>0.57428999999999997</v>
      </c>
    </row>
    <row r="49" spans="1:34" x14ac:dyDescent="0.25">
      <c r="A49" s="1" t="s">
        <v>295</v>
      </c>
      <c r="B49" s="1">
        <v>2019</v>
      </c>
      <c r="C49" s="1" t="s">
        <v>297</v>
      </c>
      <c r="D49" s="1" t="s">
        <v>361</v>
      </c>
      <c r="E49" s="1" t="s">
        <v>300</v>
      </c>
      <c r="F49" s="1" t="s">
        <v>411</v>
      </c>
      <c r="G49" s="1">
        <v>4</v>
      </c>
      <c r="H49" s="1" t="s">
        <v>435</v>
      </c>
      <c r="I49" s="1" t="s">
        <v>435</v>
      </c>
      <c r="J49" s="1" t="s">
        <v>435</v>
      </c>
      <c r="K49" s="17">
        <v>0.22711237230101541</v>
      </c>
      <c r="L49" s="17">
        <v>1.1820389128692808</v>
      </c>
      <c r="M49" s="17">
        <v>50.62826367941917</v>
      </c>
      <c r="N49" s="82">
        <v>9.6943170488534375E-2</v>
      </c>
      <c r="O49" s="82">
        <v>1.6251665004985045</v>
      </c>
      <c r="P49" s="17">
        <f t="shared" si="0"/>
        <v>16.764115432873279</v>
      </c>
      <c r="Q49" s="17">
        <v>25.41540610651694</v>
      </c>
      <c r="R49" s="83">
        <v>539.2296</v>
      </c>
      <c r="S49" s="17">
        <v>11.062781949999996</v>
      </c>
      <c r="T49" s="82">
        <v>1.2235236891148586</v>
      </c>
      <c r="U49" s="82">
        <v>0.41601951079672855</v>
      </c>
      <c r="V49" s="82">
        <v>2.342926794111905</v>
      </c>
      <c r="W49" s="82">
        <v>1.2355735294117647</v>
      </c>
      <c r="X49" s="82">
        <v>0.4435648148148148</v>
      </c>
      <c r="Y49" s="82">
        <v>2.266158653846154</v>
      </c>
      <c r="Z49" s="17">
        <v>594.58863910000002</v>
      </c>
      <c r="AA49" s="17">
        <v>132.532085</v>
      </c>
      <c r="AB49" s="17">
        <v>2.5205839999999999</v>
      </c>
      <c r="AC49" s="17">
        <v>0.48340539764227647</v>
      </c>
      <c r="AD49" s="17">
        <v>600.07730590000006</v>
      </c>
      <c r="AE49" s="17">
        <v>149.62624514593688</v>
      </c>
      <c r="AF49" s="17">
        <v>2.6971067171428569</v>
      </c>
      <c r="AG49" s="17">
        <v>0.48786772837398379</v>
      </c>
      <c r="AH49" s="17">
        <f t="shared" si="1"/>
        <v>0.49409999999999998</v>
      </c>
    </row>
    <row r="50" spans="1:34" x14ac:dyDescent="0.25">
      <c r="A50" s="1" t="s">
        <v>295</v>
      </c>
      <c r="B50" s="1">
        <v>2019</v>
      </c>
      <c r="C50" s="1" t="s">
        <v>297</v>
      </c>
      <c r="D50" s="1" t="s">
        <v>361</v>
      </c>
      <c r="E50" s="1" t="s">
        <v>302</v>
      </c>
      <c r="F50" s="1" t="s">
        <v>595</v>
      </c>
      <c r="G50" s="1">
        <v>1</v>
      </c>
      <c r="H50" s="1" t="s">
        <v>435</v>
      </c>
      <c r="I50" s="1" t="s">
        <v>435</v>
      </c>
      <c r="J50" s="1" t="s">
        <v>435</v>
      </c>
      <c r="K50" s="17">
        <v>0.25235050541955906</v>
      </c>
      <c r="L50" s="17">
        <v>1.1387765337834572</v>
      </c>
      <c r="M50" s="17">
        <v>27.840557923379173</v>
      </c>
      <c r="N50" s="82">
        <v>0.13509471585244268</v>
      </c>
      <c r="O50" s="82">
        <v>1.8403539381854437</v>
      </c>
      <c r="P50" s="17">
        <f t="shared" si="0"/>
        <v>13.622693726937269</v>
      </c>
      <c r="Q50" s="17">
        <v>22.267156200068381</v>
      </c>
      <c r="R50" s="83">
        <v>524.7912</v>
      </c>
      <c r="S50" s="17">
        <v>15.14419665</v>
      </c>
      <c r="T50" s="82">
        <v>0.47190716872578187</v>
      </c>
      <c r="U50" s="82">
        <v>0.54826761206455443</v>
      </c>
      <c r="V50" s="82">
        <v>2.5624531154497148</v>
      </c>
      <c r="W50" s="82">
        <v>0.7610800000000002</v>
      </c>
      <c r="X50" s="82">
        <v>0.36212264150943396</v>
      </c>
      <c r="Y50" s="82">
        <v>2.6385855855855853</v>
      </c>
      <c r="Z50" s="17">
        <v>945.35468715000002</v>
      </c>
      <c r="AA50" s="17">
        <v>216.12043000000003</v>
      </c>
      <c r="AB50" s="17">
        <v>5.0195109999999996</v>
      </c>
      <c r="AC50" s="17">
        <v>0.76858104646341463</v>
      </c>
      <c r="AD50" s="17">
        <v>959.70916245000001</v>
      </c>
      <c r="AE50" s="17">
        <v>249.17932430510501</v>
      </c>
      <c r="AF50" s="17">
        <v>5.4633730443025694</v>
      </c>
      <c r="AG50" s="17">
        <v>0.78025135158536585</v>
      </c>
      <c r="AH50" s="17">
        <f>AH86-(0.26*AH86)</f>
        <v>0.493506</v>
      </c>
    </row>
    <row r="51" spans="1:34" x14ac:dyDescent="0.25">
      <c r="A51" s="1" t="s">
        <v>295</v>
      </c>
      <c r="B51" s="1">
        <v>2019</v>
      </c>
      <c r="C51" s="1" t="s">
        <v>297</v>
      </c>
      <c r="D51" s="1" t="s">
        <v>361</v>
      </c>
      <c r="E51" s="1" t="s">
        <v>302</v>
      </c>
      <c r="F51" s="1" t="s">
        <v>595</v>
      </c>
      <c r="G51" s="1">
        <v>2</v>
      </c>
      <c r="H51" s="1" t="s">
        <v>435</v>
      </c>
      <c r="I51" s="1" t="s">
        <v>435</v>
      </c>
      <c r="J51" s="1" t="s">
        <v>435</v>
      </c>
      <c r="K51" s="17">
        <v>0.20749880926432715</v>
      </c>
      <c r="L51" s="17">
        <v>1.2343276153739839</v>
      </c>
      <c r="M51" s="17">
        <v>24.434417504881662</v>
      </c>
      <c r="N51" s="82">
        <v>0.1760578842315369</v>
      </c>
      <c r="O51" s="82">
        <v>2.3624451097804395</v>
      </c>
      <c r="P51" s="17">
        <f t="shared" si="0"/>
        <v>13.41857037582904</v>
      </c>
      <c r="Q51" s="17">
        <v>32.015311956349585</v>
      </c>
      <c r="R51" s="83">
        <v>660.3768</v>
      </c>
      <c r="S51" s="17">
        <v>10.310942399999998</v>
      </c>
      <c r="T51" s="82">
        <v>1.1932164255477014</v>
      </c>
      <c r="U51" s="82">
        <v>0.39607661045064424</v>
      </c>
      <c r="V51" s="82">
        <v>3.2405409422245981</v>
      </c>
      <c r="W51" s="82">
        <v>1.4180578947368423</v>
      </c>
      <c r="X51" s="82">
        <v>0.53225352112676072</v>
      </c>
      <c r="Y51" s="82">
        <v>2.5475334800040677</v>
      </c>
      <c r="Z51" s="17">
        <v>645.64898735000008</v>
      </c>
      <c r="AA51" s="17">
        <v>141.085465</v>
      </c>
      <c r="AB51" s="17">
        <v>2.7350400000000001</v>
      </c>
      <c r="AC51" s="17">
        <v>0.52491787589430905</v>
      </c>
      <c r="AD51" s="17">
        <v>652.9687373500002</v>
      </c>
      <c r="AE51" s="17">
        <v>164.92101409776578</v>
      </c>
      <c r="AF51" s="17">
        <v>2.7533959731543627</v>
      </c>
      <c r="AG51" s="17">
        <v>0.53086889215447175</v>
      </c>
      <c r="AH51" s="17">
        <f t="shared" ref="AH51:AH61" si="2">AH87-(0.26*AH87)</f>
        <v>0.463758</v>
      </c>
    </row>
    <row r="52" spans="1:34" x14ac:dyDescent="0.25">
      <c r="A52" s="1" t="s">
        <v>295</v>
      </c>
      <c r="B52" s="1">
        <v>2019</v>
      </c>
      <c r="C52" s="1" t="s">
        <v>297</v>
      </c>
      <c r="D52" s="1" t="s">
        <v>361</v>
      </c>
      <c r="E52" s="1" t="s">
        <v>302</v>
      </c>
      <c r="F52" s="1" t="s">
        <v>595</v>
      </c>
      <c r="G52" s="1">
        <v>3</v>
      </c>
      <c r="H52" s="1" t="s">
        <v>435</v>
      </c>
      <c r="I52" s="1" t="s">
        <v>435</v>
      </c>
      <c r="J52" s="1" t="s">
        <v>435</v>
      </c>
      <c r="K52" s="17">
        <v>0.12975150772002703</v>
      </c>
      <c r="L52" s="17">
        <v>1.409691697813011</v>
      </c>
      <c r="M52" s="17">
        <v>26.568341356245</v>
      </c>
      <c r="N52" s="82">
        <v>0.10771728271728269</v>
      </c>
      <c r="O52" s="82">
        <v>1.4666633366633364</v>
      </c>
      <c r="P52" s="17">
        <f t="shared" si="0"/>
        <v>13.615859030837004</v>
      </c>
      <c r="Q52" s="17">
        <v>20.908245619823305</v>
      </c>
      <c r="R52" s="83">
        <v>529.93920000000003</v>
      </c>
      <c r="S52" s="17">
        <v>14.016437324999997</v>
      </c>
      <c r="T52" s="82">
        <v>1.0728013697560934</v>
      </c>
      <c r="U52" s="82">
        <v>0.45770032018166318</v>
      </c>
      <c r="V52" s="82">
        <v>2.4803520541283839</v>
      </c>
      <c r="W52" s="82">
        <v>1.6012544642857145</v>
      </c>
      <c r="X52" s="82">
        <v>0.48946846846846837</v>
      </c>
      <c r="Y52" s="82">
        <v>2.6605467171717163</v>
      </c>
      <c r="Z52" s="17">
        <v>659.18721505000008</v>
      </c>
      <c r="AA52" s="17">
        <v>163.83386999999999</v>
      </c>
      <c r="AB52" s="17">
        <v>3.61416</v>
      </c>
      <c r="AC52" s="17">
        <v>0.53592456508130093</v>
      </c>
      <c r="AD52" s="17">
        <v>694.90180290000012</v>
      </c>
      <c r="AE52" s="17">
        <v>210.17964193008453</v>
      </c>
      <c r="AF52" s="17">
        <v>4.2965887892553818</v>
      </c>
      <c r="AG52" s="17">
        <v>0.56496081536585374</v>
      </c>
      <c r="AH52" s="17">
        <f t="shared" si="2"/>
        <v>0.58386000000000005</v>
      </c>
    </row>
    <row r="53" spans="1:34" x14ac:dyDescent="0.25">
      <c r="A53" s="1" t="s">
        <v>295</v>
      </c>
      <c r="B53" s="1">
        <v>2019</v>
      </c>
      <c r="C53" s="1" t="s">
        <v>297</v>
      </c>
      <c r="D53" s="1" t="s">
        <v>361</v>
      </c>
      <c r="E53" s="1" t="s">
        <v>302</v>
      </c>
      <c r="F53" s="1" t="s">
        <v>595</v>
      </c>
      <c r="G53" s="1">
        <v>4</v>
      </c>
      <c r="H53" s="1" t="s">
        <v>435</v>
      </c>
      <c r="I53" s="1" t="s">
        <v>435</v>
      </c>
      <c r="J53" s="1" t="s">
        <v>435</v>
      </c>
      <c r="K53" s="17">
        <v>0.13187620707522738</v>
      </c>
      <c r="L53" s="17">
        <v>1.3117184627566005</v>
      </c>
      <c r="M53" s="17">
        <v>46.47906175816685</v>
      </c>
      <c r="N53" s="82">
        <v>0.16105688622754491</v>
      </c>
      <c r="O53" s="82">
        <v>2.6190089820359281</v>
      </c>
      <c r="P53" s="17">
        <f t="shared" si="0"/>
        <v>16.261390887290169</v>
      </c>
      <c r="Q53" s="17">
        <v>23.446630579612929</v>
      </c>
      <c r="R53" s="83">
        <v>483.48719999999997</v>
      </c>
      <c r="S53" s="17">
        <v>10.203536749999998</v>
      </c>
      <c r="T53" s="82">
        <v>1.1900899014160169</v>
      </c>
      <c r="U53" s="82">
        <v>0.32276788237098264</v>
      </c>
      <c r="V53" s="82">
        <v>2.4868209155273746</v>
      </c>
      <c r="W53" s="82">
        <v>1.1277115384615384</v>
      </c>
      <c r="X53" s="82">
        <v>0.44282352941176473</v>
      </c>
      <c r="Y53" s="82">
        <v>2.3434681372549018</v>
      </c>
      <c r="Z53" s="17">
        <v>311.56426765000003</v>
      </c>
      <c r="AA53" s="17">
        <v>77.956220000000002</v>
      </c>
      <c r="AB53" s="17">
        <v>1.7454800000000001</v>
      </c>
      <c r="AC53" s="17">
        <v>0.25330428264227645</v>
      </c>
      <c r="AD53" s="17">
        <v>326.58127580000007</v>
      </c>
      <c r="AE53" s="17">
        <v>95.037251118333273</v>
      </c>
      <c r="AF53" s="17">
        <v>1.9467318198037469</v>
      </c>
      <c r="AG53" s="17">
        <v>0.26551323235772362</v>
      </c>
      <c r="AH53" s="17">
        <f t="shared" si="2"/>
        <v>0.56513800000000003</v>
      </c>
    </row>
    <row r="54" spans="1:34" x14ac:dyDescent="0.25">
      <c r="A54" s="1" t="s">
        <v>295</v>
      </c>
      <c r="B54" s="1">
        <v>2019</v>
      </c>
      <c r="C54" s="1" t="s">
        <v>297</v>
      </c>
      <c r="D54" s="1" t="s">
        <v>361</v>
      </c>
      <c r="E54" s="1" t="s">
        <v>302</v>
      </c>
      <c r="F54" s="1" t="s">
        <v>406</v>
      </c>
      <c r="G54" s="1">
        <v>1</v>
      </c>
      <c r="H54" s="1" t="s">
        <v>435</v>
      </c>
      <c r="I54" s="1" t="s">
        <v>435</v>
      </c>
      <c r="J54" s="1" t="s">
        <v>435</v>
      </c>
      <c r="K54" s="17">
        <v>0.16090748230535906</v>
      </c>
      <c r="L54" s="17">
        <v>1.2626685584422273</v>
      </c>
      <c r="M54" s="17">
        <v>26.899489283464565</v>
      </c>
      <c r="N54" s="82">
        <v>0.14374799999999999</v>
      </c>
      <c r="O54" s="82">
        <v>2.0956319999999997</v>
      </c>
      <c r="P54" s="17">
        <f t="shared" si="0"/>
        <v>14.578512396694213</v>
      </c>
      <c r="Q54" s="17">
        <v>25.811391439696465</v>
      </c>
      <c r="R54" s="83">
        <v>506.04000000000008</v>
      </c>
      <c r="S54" s="17">
        <v>8.055423750000001</v>
      </c>
      <c r="T54" s="82">
        <v>0.97837070620901234</v>
      </c>
      <c r="U54" s="82">
        <v>1.4768834577829357</v>
      </c>
      <c r="V54" s="82">
        <v>2.7526213269733955</v>
      </c>
      <c r="W54" s="82">
        <v>0.8219901960784316</v>
      </c>
      <c r="X54" s="82">
        <v>0.38064622641509432</v>
      </c>
      <c r="Y54" s="82">
        <v>3.6435446428571425</v>
      </c>
      <c r="Z54" s="17">
        <v>340.55397840000006</v>
      </c>
      <c r="AA54" s="17">
        <v>59.337989999999998</v>
      </c>
      <c r="AB54" s="17">
        <v>1.1164559999999999</v>
      </c>
      <c r="AC54" s="17">
        <v>0.27687315317073175</v>
      </c>
      <c r="AD54" s="17">
        <v>361.67890420000009</v>
      </c>
      <c r="AE54" s="17">
        <v>83.646754974347601</v>
      </c>
      <c r="AF54" s="17">
        <v>1.5519275157692307</v>
      </c>
      <c r="AG54" s="17">
        <v>0.29404788959349598</v>
      </c>
      <c r="AH54" s="17">
        <f t="shared" si="2"/>
        <v>0.52059</v>
      </c>
    </row>
    <row r="55" spans="1:34" x14ac:dyDescent="0.25">
      <c r="A55" s="1" t="s">
        <v>295</v>
      </c>
      <c r="B55" s="1">
        <v>2019</v>
      </c>
      <c r="C55" s="1" t="s">
        <v>297</v>
      </c>
      <c r="D55" s="1" t="s">
        <v>361</v>
      </c>
      <c r="E55" s="1" t="s">
        <v>302</v>
      </c>
      <c r="F55" s="1" t="s">
        <v>406</v>
      </c>
      <c r="G55" s="1">
        <v>2</v>
      </c>
      <c r="H55" s="1" t="s">
        <v>435</v>
      </c>
      <c r="I55" s="1" t="s">
        <v>435</v>
      </c>
      <c r="J55" s="1" t="s">
        <v>435</v>
      </c>
      <c r="K55" s="17">
        <v>0.14228912047140974</v>
      </c>
      <c r="L55" s="17">
        <v>1.3077159034857624</v>
      </c>
      <c r="M55" s="17">
        <v>16.489428412933218</v>
      </c>
      <c r="N55" s="82">
        <v>0.13195309381237527</v>
      </c>
      <c r="O55" s="82">
        <v>1.9824510978043912</v>
      </c>
      <c r="P55" s="17">
        <f t="shared" si="0"/>
        <v>15.023907666941465</v>
      </c>
      <c r="Q55" s="17">
        <v>25.997254603057744</v>
      </c>
      <c r="R55" s="83">
        <v>552.19679999999994</v>
      </c>
      <c r="S55" s="17">
        <v>5.7999050999999984</v>
      </c>
      <c r="T55" s="82">
        <v>0.79354202598977386</v>
      </c>
      <c r="U55" s="82">
        <v>0.31071895436474373</v>
      </c>
      <c r="V55" s="82">
        <v>2.5115856197640256</v>
      </c>
      <c r="W55" s="82">
        <v>1.4319619565217392</v>
      </c>
      <c r="X55" s="82">
        <v>1.5782400000000001</v>
      </c>
      <c r="Y55" s="82">
        <v>3.121</v>
      </c>
      <c r="Z55" s="17">
        <v>448.96354950000006</v>
      </c>
      <c r="AA55" s="17">
        <v>88.514664999999994</v>
      </c>
      <c r="AB55" s="17">
        <v>1.516856</v>
      </c>
      <c r="AC55" s="17">
        <v>0.36501101585365858</v>
      </c>
      <c r="AD55" s="17">
        <v>460.34601535000007</v>
      </c>
      <c r="AE55" s="17">
        <v>110.09923245045667</v>
      </c>
      <c r="AF55" s="17">
        <v>1.8119341087850467</v>
      </c>
      <c r="AG55" s="17">
        <v>0.37426505313008135</v>
      </c>
      <c r="AH55" s="17">
        <f t="shared" si="2"/>
        <v>0.45991000000000004</v>
      </c>
    </row>
    <row r="56" spans="1:34" x14ac:dyDescent="0.25">
      <c r="A56" s="1" t="s">
        <v>295</v>
      </c>
      <c r="B56" s="1">
        <v>2019</v>
      </c>
      <c r="C56" s="1" t="s">
        <v>297</v>
      </c>
      <c r="D56" s="1" t="s">
        <v>361</v>
      </c>
      <c r="E56" s="1" t="s">
        <v>302</v>
      </c>
      <c r="F56" s="1" t="s">
        <v>406</v>
      </c>
      <c r="G56" s="1">
        <v>3</v>
      </c>
      <c r="H56" s="1" t="s">
        <v>435</v>
      </c>
      <c r="I56" s="1" t="s">
        <v>435</v>
      </c>
      <c r="J56" s="1" t="s">
        <v>435</v>
      </c>
      <c r="K56" s="17">
        <v>0.19864119217326703</v>
      </c>
      <c r="L56" s="17">
        <v>1.3130919104756971</v>
      </c>
      <c r="M56" s="17">
        <v>22.979296606985237</v>
      </c>
      <c r="N56" s="82">
        <v>0.14588235294117646</v>
      </c>
      <c r="O56" s="82">
        <v>2.2765064805583251</v>
      </c>
      <c r="P56" s="17">
        <f t="shared" si="0"/>
        <v>15.605084745762714</v>
      </c>
      <c r="Q56" s="17">
        <v>17.938985488714081</v>
      </c>
      <c r="R56" s="83">
        <v>553.63920000000007</v>
      </c>
      <c r="S56" s="17">
        <v>8.4313435249999973</v>
      </c>
      <c r="T56" s="82">
        <v>1.0127795691036803</v>
      </c>
      <c r="U56" s="82">
        <v>0.45396931937434271</v>
      </c>
      <c r="V56" s="82">
        <v>2.6134622601438684</v>
      </c>
      <c r="W56" s="82">
        <v>1.8517314814814816</v>
      </c>
      <c r="X56" s="82">
        <v>0.70811818181818176</v>
      </c>
      <c r="Y56" s="82">
        <v>2.870713888888889</v>
      </c>
      <c r="Z56" s="17">
        <v>378.38944789999999</v>
      </c>
      <c r="AA56" s="17">
        <v>74.789800000000014</v>
      </c>
      <c r="AB56" s="17">
        <v>1.3387440000000002</v>
      </c>
      <c r="AC56" s="17">
        <v>0.30763369747967478</v>
      </c>
      <c r="AD56" s="17">
        <v>400.47332459999996</v>
      </c>
      <c r="AE56" s="17">
        <v>99.065990425096672</v>
      </c>
      <c r="AF56" s="17">
        <v>1.7810834017605635</v>
      </c>
      <c r="AG56" s="17">
        <v>0.32558806878048779</v>
      </c>
      <c r="AH56" s="17">
        <f t="shared" si="2"/>
        <v>0.51615</v>
      </c>
    </row>
    <row r="57" spans="1:34" x14ac:dyDescent="0.25">
      <c r="A57" s="1" t="s">
        <v>295</v>
      </c>
      <c r="B57" s="1">
        <v>2019</v>
      </c>
      <c r="C57" s="1" t="s">
        <v>297</v>
      </c>
      <c r="D57" s="1" t="s">
        <v>361</v>
      </c>
      <c r="E57" s="1" t="s">
        <v>302</v>
      </c>
      <c r="F57" s="1" t="s">
        <v>406</v>
      </c>
      <c r="G57" s="1">
        <v>4</v>
      </c>
      <c r="H57" s="1" t="s">
        <v>435</v>
      </c>
      <c r="I57" s="1" t="s">
        <v>435</v>
      </c>
      <c r="J57" s="1" t="s">
        <v>435</v>
      </c>
      <c r="K57" s="17">
        <v>0.14245863793766841</v>
      </c>
      <c r="L57" s="17">
        <v>1.3234321137723228</v>
      </c>
      <c r="M57" s="17">
        <v>55.87137373015409</v>
      </c>
      <c r="N57" s="82">
        <v>0.11977245508982035</v>
      </c>
      <c r="O57" s="82">
        <v>1.8540119760479044</v>
      </c>
      <c r="P57" s="17">
        <f t="shared" si="0"/>
        <v>15.479452054794523</v>
      </c>
      <c r="Q57" s="17">
        <v>22.602411997687913</v>
      </c>
      <c r="R57" s="83">
        <v>561.79199999999992</v>
      </c>
      <c r="S57" s="17">
        <v>6.2832305249999987</v>
      </c>
      <c r="T57" s="82">
        <v>1.4065714510892615</v>
      </c>
      <c r="U57" s="82">
        <v>0.30902564882835604</v>
      </c>
      <c r="V57" s="82">
        <v>2.6030824749778967</v>
      </c>
      <c r="W57" s="82">
        <v>1.6873265306122451</v>
      </c>
      <c r="X57" s="82">
        <v>0.79600000000000004</v>
      </c>
      <c r="Y57" s="82">
        <v>2.6349999999999998</v>
      </c>
      <c r="Z57" s="17">
        <v>439.95898400000004</v>
      </c>
      <c r="AA57" s="17">
        <v>88.490780000000001</v>
      </c>
      <c r="AB57" s="17">
        <v>1.725328</v>
      </c>
      <c r="AC57" s="17">
        <v>0.35769023089430896</v>
      </c>
      <c r="AD57" s="17">
        <v>470.48514210000002</v>
      </c>
      <c r="AE57" s="17">
        <v>121.73515972783666</v>
      </c>
      <c r="AF57" s="17">
        <v>2.3938993374570448</v>
      </c>
      <c r="AG57" s="17">
        <v>0.3825082456097561</v>
      </c>
      <c r="AH57" s="17">
        <f t="shared" si="2"/>
        <v>0.56824600000000003</v>
      </c>
    </row>
    <row r="58" spans="1:34" x14ac:dyDescent="0.25">
      <c r="A58" s="1" t="s">
        <v>295</v>
      </c>
      <c r="B58" s="1">
        <v>2019</v>
      </c>
      <c r="C58" s="1" t="s">
        <v>297</v>
      </c>
      <c r="D58" s="1" t="s">
        <v>361</v>
      </c>
      <c r="E58" s="1" t="s">
        <v>302</v>
      </c>
      <c r="F58" s="1" t="s">
        <v>411</v>
      </c>
      <c r="G58" s="1">
        <v>1</v>
      </c>
      <c r="H58" s="1" t="s">
        <v>435</v>
      </c>
      <c r="I58" s="1" t="s">
        <v>435</v>
      </c>
      <c r="J58" s="1" t="s">
        <v>435</v>
      </c>
      <c r="K58" s="17">
        <v>0.17959626993747219</v>
      </c>
      <c r="L58" s="17">
        <v>1.1737800084917538</v>
      </c>
      <c r="M58" s="17">
        <v>27.12568973372781</v>
      </c>
      <c r="N58" s="82">
        <v>0.11098003992015969</v>
      </c>
      <c r="O58" s="82">
        <v>1.5750159680638722</v>
      </c>
      <c r="P58" s="17">
        <f t="shared" si="0"/>
        <v>14.191885038038883</v>
      </c>
      <c r="Q58" s="17">
        <v>25.933855728498827</v>
      </c>
      <c r="R58" s="83">
        <v>418.0535999999999</v>
      </c>
      <c r="S58" s="17">
        <v>8.7535604750000005</v>
      </c>
      <c r="T58" s="82">
        <v>0.82861543454787645</v>
      </c>
      <c r="U58" s="82">
        <v>1.5357791150866045</v>
      </c>
      <c r="V58" s="82">
        <v>3.2598328351341732</v>
      </c>
      <c r="W58" s="82">
        <v>1.7796666666666667</v>
      </c>
      <c r="X58" s="82">
        <v>0.46027848101265828</v>
      </c>
      <c r="Y58" s="82">
        <v>1.9870000000000001</v>
      </c>
      <c r="Z58" s="17">
        <v>785.68166065000003</v>
      </c>
      <c r="AA58" s="17">
        <v>198.90153900000001</v>
      </c>
      <c r="AB58" s="17">
        <v>5.2917040000000002</v>
      </c>
      <c r="AC58" s="17">
        <v>0.63876557776422771</v>
      </c>
      <c r="AD58" s="17">
        <v>797.87808269999994</v>
      </c>
      <c r="AE58" s="17">
        <v>227.39920549722882</v>
      </c>
      <c r="AF58" s="17">
        <v>5.7386145068209498</v>
      </c>
      <c r="AG58" s="17">
        <v>0.6486813680487804</v>
      </c>
      <c r="AH58" s="17">
        <f t="shared" si="2"/>
        <v>0.56077200000000005</v>
      </c>
    </row>
    <row r="59" spans="1:34" x14ac:dyDescent="0.25">
      <c r="A59" s="1" t="s">
        <v>295</v>
      </c>
      <c r="B59" s="1">
        <v>2019</v>
      </c>
      <c r="C59" s="1" t="s">
        <v>297</v>
      </c>
      <c r="D59" s="1" t="s">
        <v>361</v>
      </c>
      <c r="E59" s="1" t="s">
        <v>302</v>
      </c>
      <c r="F59" s="1" t="s">
        <v>411</v>
      </c>
      <c r="G59" s="1">
        <v>2</v>
      </c>
      <c r="H59" s="1" t="s">
        <v>435</v>
      </c>
      <c r="I59" s="1" t="s">
        <v>435</v>
      </c>
      <c r="J59" s="1" t="s">
        <v>435</v>
      </c>
      <c r="K59" s="17">
        <v>0.2178606722110569</v>
      </c>
      <c r="L59" s="17">
        <v>1.0781500029786368</v>
      </c>
      <c r="M59" s="17">
        <v>26.540079364097124</v>
      </c>
      <c r="N59" s="82">
        <v>0.2162001992031872</v>
      </c>
      <c r="O59" s="82">
        <v>2.6153436254980074</v>
      </c>
      <c r="P59" s="17">
        <f t="shared" si="0"/>
        <v>12.09686038744155</v>
      </c>
      <c r="Q59" s="17">
        <v>31.955766749354986</v>
      </c>
      <c r="R59" s="83">
        <v>604.12320000000011</v>
      </c>
      <c r="S59" s="17">
        <v>4.511037299999999</v>
      </c>
      <c r="T59" s="82">
        <v>1.2028855373320482</v>
      </c>
      <c r="U59" s="82">
        <v>0.5944330590783683</v>
      </c>
      <c r="V59" s="82">
        <v>2.6671055758808193</v>
      </c>
      <c r="W59" s="82">
        <v>0.59102912621359216</v>
      </c>
      <c r="X59" s="82">
        <v>0.34190686274509802</v>
      </c>
      <c r="Y59" s="82">
        <v>0.82526030927835048</v>
      </c>
      <c r="Z59" s="17">
        <v>484.28433480000001</v>
      </c>
      <c r="AA59" s="17">
        <v>99.19041</v>
      </c>
      <c r="AB59" s="17">
        <v>1.840168</v>
      </c>
      <c r="AC59" s="17">
        <v>0.39372710146341466</v>
      </c>
      <c r="AD59" s="17">
        <v>498.09774334560001</v>
      </c>
      <c r="AE59" s="17">
        <v>123.39683570042905</v>
      </c>
      <c r="AF59" s="17">
        <v>2.1362046577849116</v>
      </c>
      <c r="AG59" s="17">
        <v>0.40495751491512194</v>
      </c>
      <c r="AH59" s="17">
        <f t="shared" si="2"/>
        <v>0.47789199999999998</v>
      </c>
    </row>
    <row r="60" spans="1:34" x14ac:dyDescent="0.25">
      <c r="A60" s="1" t="s">
        <v>295</v>
      </c>
      <c r="B60" s="1">
        <v>2019</v>
      </c>
      <c r="C60" s="1" t="s">
        <v>297</v>
      </c>
      <c r="D60" s="1" t="s">
        <v>361</v>
      </c>
      <c r="E60" s="1" t="s">
        <v>302</v>
      </c>
      <c r="F60" s="1" t="s">
        <v>411</v>
      </c>
      <c r="G60" s="1">
        <v>3</v>
      </c>
      <c r="H60" s="1" t="s">
        <v>435</v>
      </c>
      <c r="I60" s="1" t="s">
        <v>435</v>
      </c>
      <c r="J60" s="1" t="s">
        <v>435</v>
      </c>
      <c r="K60" s="17">
        <v>0.14629822180709523</v>
      </c>
      <c r="L60" s="17">
        <v>1.2423517783781179</v>
      </c>
      <c r="M60" s="17">
        <v>26.304991827505471</v>
      </c>
      <c r="N60" s="82">
        <v>0.17186254980079682</v>
      </c>
      <c r="O60" s="82">
        <v>2.2572071713147412</v>
      </c>
      <c r="P60" s="17">
        <f t="shared" si="0"/>
        <v>13.133793103448276</v>
      </c>
      <c r="Q60" s="17">
        <v>18.69567623514169</v>
      </c>
      <c r="R60" s="83">
        <v>565.77359999999999</v>
      </c>
      <c r="S60" s="17">
        <v>12.190541274999996</v>
      </c>
      <c r="T60" s="82">
        <v>0.52807914706579129</v>
      </c>
      <c r="U60" s="82">
        <v>0.46896832194759058</v>
      </c>
      <c r="V60" s="82">
        <v>1.8613268239639196</v>
      </c>
      <c r="W60" s="82">
        <v>1.4733247863247865</v>
      </c>
      <c r="X60" s="82">
        <v>0.72170909090909097</v>
      </c>
      <c r="Y60" s="82">
        <v>1.8620000000000001</v>
      </c>
      <c r="Z60" s="17">
        <v>468.37253495000004</v>
      </c>
      <c r="AA60" s="17">
        <v>140.33219500000001</v>
      </c>
      <c r="AB60" s="17">
        <v>3.6577200000000003</v>
      </c>
      <c r="AC60" s="17">
        <v>0.38079067882113826</v>
      </c>
      <c r="AD60" s="17">
        <v>482.39342060000013</v>
      </c>
      <c r="AE60" s="17">
        <v>165.00123591335841</v>
      </c>
      <c r="AF60" s="17">
        <v>3.8115651025581934</v>
      </c>
      <c r="AG60" s="17">
        <v>0.39218977284552858</v>
      </c>
      <c r="AH60" s="17">
        <f t="shared" si="2"/>
        <v>0.64121000000000006</v>
      </c>
    </row>
    <row r="61" spans="1:34" x14ac:dyDescent="0.25">
      <c r="A61" s="1" t="s">
        <v>295</v>
      </c>
      <c r="B61" s="1">
        <v>2019</v>
      </c>
      <c r="C61" s="1" t="s">
        <v>297</v>
      </c>
      <c r="D61" s="1" t="s">
        <v>361</v>
      </c>
      <c r="E61" s="1" t="s">
        <v>302</v>
      </c>
      <c r="F61" s="1" t="s">
        <v>411</v>
      </c>
      <c r="G61" s="1">
        <v>4</v>
      </c>
      <c r="H61" s="1" t="s">
        <v>435</v>
      </c>
      <c r="I61" s="1" t="s">
        <v>435</v>
      </c>
      <c r="J61" s="1" t="s">
        <v>435</v>
      </c>
      <c r="K61" s="17">
        <v>0.26073152428275193</v>
      </c>
      <c r="L61" s="17">
        <v>1.1787015864318084</v>
      </c>
      <c r="M61" s="17">
        <v>48.165082956403587</v>
      </c>
      <c r="N61" s="82">
        <v>5.9313373253493021E-2</v>
      </c>
      <c r="O61" s="82">
        <v>1.0069620758483033</v>
      </c>
      <c r="P61" s="17">
        <f t="shared" si="0"/>
        <v>16.976982097186699</v>
      </c>
      <c r="Q61" s="17">
        <v>21.679492486476491</v>
      </c>
      <c r="R61" s="83">
        <v>682.56720000000007</v>
      </c>
      <c r="S61" s="17">
        <v>9.7739141499999977</v>
      </c>
      <c r="T61" s="82">
        <v>1.489865351541527</v>
      </c>
      <c r="U61" s="82">
        <v>0.48261135776036168</v>
      </c>
      <c r="V61" s="82">
        <v>1.8378077165029318</v>
      </c>
      <c r="W61" s="82">
        <v>1.5961747572815534</v>
      </c>
      <c r="X61" s="82">
        <v>0.55699499999999991</v>
      </c>
      <c r="Y61" s="82">
        <v>1.238</v>
      </c>
      <c r="Z61" s="17">
        <v>511.52016980000008</v>
      </c>
      <c r="AA61" s="17">
        <v>90.702820000000003</v>
      </c>
      <c r="AB61" s="17">
        <v>1.6290559999999998</v>
      </c>
      <c r="AC61" s="17">
        <v>0.41587005674796756</v>
      </c>
      <c r="AD61" s="17">
        <v>535.7790306500001</v>
      </c>
      <c r="AE61" s="17">
        <v>119.30532067102149</v>
      </c>
      <c r="AF61" s="17">
        <v>2.0041791654054051</v>
      </c>
      <c r="AG61" s="17">
        <v>0.43559270784552856</v>
      </c>
      <c r="AH61" s="17">
        <f t="shared" si="2"/>
        <v>0.45680199999999993</v>
      </c>
    </row>
    <row r="62" spans="1:34" x14ac:dyDescent="0.25">
      <c r="A62" s="1" t="s">
        <v>295</v>
      </c>
      <c r="B62" s="1">
        <v>2019</v>
      </c>
      <c r="C62" s="1" t="s">
        <v>297</v>
      </c>
      <c r="D62" s="1" t="s">
        <v>361</v>
      </c>
      <c r="E62" s="1" t="s">
        <v>303</v>
      </c>
      <c r="F62" s="1" t="s">
        <v>595</v>
      </c>
      <c r="G62" s="1">
        <v>1</v>
      </c>
      <c r="H62" s="1" t="s">
        <v>435</v>
      </c>
      <c r="I62" s="1" t="s">
        <v>435</v>
      </c>
      <c r="J62" s="1" t="s">
        <v>435</v>
      </c>
      <c r="K62" s="17">
        <v>0.14469009080142131</v>
      </c>
      <c r="L62" s="17">
        <v>1.2536555178648212</v>
      </c>
      <c r="M62" s="17">
        <v>28.667244310650489</v>
      </c>
      <c r="N62" s="82">
        <v>0.11918231138915014</v>
      </c>
      <c r="O62" s="82">
        <v>1.7292182795522277</v>
      </c>
      <c r="P62" s="17">
        <v>14.611555681002663</v>
      </c>
      <c r="Q62" s="17">
        <v>27.25649465237289</v>
      </c>
      <c r="R62" s="83">
        <v>566.62080000000003</v>
      </c>
      <c r="S62" s="17">
        <v>10.096131100000001</v>
      </c>
      <c r="T62" s="82">
        <v>0.74566332808638092</v>
      </c>
      <c r="U62" s="82">
        <v>0.34374894763420494</v>
      </c>
      <c r="V62" s="82">
        <v>2.2243796781978009</v>
      </c>
      <c r="W62" s="82">
        <v>1.5851990291262137</v>
      </c>
      <c r="X62" s="82">
        <v>0.58756310679611645</v>
      </c>
      <c r="Y62" s="82">
        <v>1.9613527542372884</v>
      </c>
      <c r="Z62" s="17">
        <v>676.70815054999991</v>
      </c>
      <c r="AA62" s="17">
        <v>153.90474</v>
      </c>
      <c r="AB62" s="17">
        <v>3.2231760000000005</v>
      </c>
      <c r="AC62" s="17">
        <v>0.55016922808943081</v>
      </c>
      <c r="AD62" s="17">
        <v>689.01112269999987</v>
      </c>
      <c r="AE62" s="17">
        <v>177.62576959991404</v>
      </c>
      <c r="AF62" s="17">
        <v>3.7814475451015799</v>
      </c>
      <c r="AG62" s="17">
        <v>0.56017164447154466</v>
      </c>
      <c r="AH62" s="17">
        <f t="shared" si="1"/>
        <v>0.51912900000000006</v>
      </c>
    </row>
    <row r="63" spans="1:34" x14ac:dyDescent="0.25">
      <c r="A63" s="1" t="s">
        <v>295</v>
      </c>
      <c r="B63" s="1">
        <v>2019</v>
      </c>
      <c r="C63" s="1" t="s">
        <v>297</v>
      </c>
      <c r="D63" s="1" t="s">
        <v>361</v>
      </c>
      <c r="E63" s="1" t="s">
        <v>303</v>
      </c>
      <c r="F63" s="1" t="s">
        <v>595</v>
      </c>
      <c r="G63" s="1">
        <v>2</v>
      </c>
      <c r="H63" s="1" t="s">
        <v>435</v>
      </c>
      <c r="I63" s="1" t="s">
        <v>435</v>
      </c>
      <c r="J63" s="1" t="s">
        <v>435</v>
      </c>
      <c r="K63" s="17">
        <v>0.12937161620092147</v>
      </c>
      <c r="L63" s="17">
        <v>1.3241536815100585</v>
      </c>
      <c r="M63" s="17">
        <v>20.520033999999999</v>
      </c>
      <c r="N63" s="82">
        <v>0.13725149105367795</v>
      </c>
      <c r="O63" s="82">
        <v>1.8760139165009946</v>
      </c>
      <c r="P63" s="17">
        <f t="shared" ref="P63:P78" si="3">O63/N63</f>
        <v>13.668441064638785</v>
      </c>
      <c r="Q63" s="17">
        <v>24.312197745974743</v>
      </c>
      <c r="R63" s="83">
        <v>578.16000000000008</v>
      </c>
      <c r="S63" s="17">
        <v>14.446059925000002</v>
      </c>
      <c r="T63" s="82">
        <v>1.5786066327355723</v>
      </c>
      <c r="U63" s="82">
        <v>0.57523978910188622</v>
      </c>
      <c r="V63" s="82">
        <v>2.3263397223271993</v>
      </c>
      <c r="W63" s="82">
        <v>0.7337232142857143</v>
      </c>
      <c r="X63" s="82">
        <v>0.26604</v>
      </c>
      <c r="Y63" s="82">
        <v>2.1982577433628321</v>
      </c>
      <c r="Z63" s="17">
        <v>434.69277395000006</v>
      </c>
      <c r="AA63" s="17">
        <v>84.81206499999999</v>
      </c>
      <c r="AB63" s="17">
        <v>1.5600639999999999</v>
      </c>
      <c r="AC63" s="17">
        <v>0.35340875930894317</v>
      </c>
      <c r="AD63" s="17">
        <v>441.87767404160002</v>
      </c>
      <c r="AE63" s="17">
        <v>94.731970400047956</v>
      </c>
      <c r="AF63" s="17">
        <v>1.7289401432595572</v>
      </c>
      <c r="AG63" s="17">
        <v>0.35925014149723578</v>
      </c>
      <c r="AH63" s="17">
        <f t="shared" si="1"/>
        <v>0.42662699999999998</v>
      </c>
    </row>
    <row r="64" spans="1:34" x14ac:dyDescent="0.25">
      <c r="A64" s="1" t="s">
        <v>295</v>
      </c>
      <c r="B64" s="1">
        <v>2019</v>
      </c>
      <c r="C64" s="1" t="s">
        <v>297</v>
      </c>
      <c r="D64" s="1" t="s">
        <v>361</v>
      </c>
      <c r="E64" s="1" t="s">
        <v>303</v>
      </c>
      <c r="F64" s="1" t="s">
        <v>595</v>
      </c>
      <c r="G64" s="1">
        <v>3</v>
      </c>
      <c r="H64" s="1" t="s">
        <v>435</v>
      </c>
      <c r="I64" s="1" t="s">
        <v>435</v>
      </c>
      <c r="J64" s="1" t="s">
        <v>435</v>
      </c>
      <c r="K64" s="17">
        <v>0.10979556821821598</v>
      </c>
      <c r="L64" s="17">
        <v>1.2271931149618869</v>
      </c>
      <c r="M64" s="17">
        <v>32.484818766177071</v>
      </c>
      <c r="N64" s="82">
        <v>0.13677844311377249</v>
      </c>
      <c r="O64" s="82">
        <v>2.0345389221556887</v>
      </c>
      <c r="P64" s="17">
        <f t="shared" si="3"/>
        <v>14.874704491725765</v>
      </c>
      <c r="Q64" s="17">
        <v>19.544943586213236</v>
      </c>
      <c r="R64" s="83">
        <v>380.55119999999994</v>
      </c>
      <c r="S64" s="17">
        <v>10.633159349999998</v>
      </c>
      <c r="T64" s="82">
        <v>1.1543774127398021</v>
      </c>
      <c r="U64" s="82">
        <v>0.35264100639761103</v>
      </c>
      <c r="V64" s="82">
        <v>2.3875027516060983</v>
      </c>
      <c r="W64" s="82">
        <v>1.6508662790697679</v>
      </c>
      <c r="X64" s="82">
        <v>0.39956696428571437</v>
      </c>
      <c r="Y64" s="82">
        <v>3.8284890350877192</v>
      </c>
      <c r="Z64" s="17">
        <v>653.27941300000009</v>
      </c>
      <c r="AA64" s="17">
        <v>174.805126</v>
      </c>
      <c r="AB64" s="17">
        <v>3.5594240000000004</v>
      </c>
      <c r="AC64" s="17">
        <v>0.53112147398373988</v>
      </c>
      <c r="AD64" s="17">
        <v>672.01950060000013</v>
      </c>
      <c r="AE64" s="17">
        <v>215.11836184403091</v>
      </c>
      <c r="AF64" s="17">
        <v>3.9406673829580576</v>
      </c>
      <c r="AG64" s="17">
        <v>0.54635731756097572</v>
      </c>
      <c r="AH64" s="17">
        <f t="shared" si="1"/>
        <v>0.60717600000000005</v>
      </c>
    </row>
    <row r="65" spans="1:34" x14ac:dyDescent="0.25">
      <c r="A65" s="1" t="s">
        <v>295</v>
      </c>
      <c r="B65" s="1">
        <v>2019</v>
      </c>
      <c r="C65" s="1" t="s">
        <v>297</v>
      </c>
      <c r="D65" s="1" t="s">
        <v>361</v>
      </c>
      <c r="E65" s="1" t="s">
        <v>303</v>
      </c>
      <c r="F65" s="1" t="s">
        <v>595</v>
      </c>
      <c r="G65" s="1">
        <v>4</v>
      </c>
      <c r="H65" s="1" t="s">
        <v>435</v>
      </c>
      <c r="I65" s="1" t="s">
        <v>435</v>
      </c>
      <c r="J65" s="1" t="s">
        <v>435</v>
      </c>
      <c r="K65" s="17">
        <v>0.18630288680402363</v>
      </c>
      <c r="L65" s="17">
        <v>1.1919297908492126</v>
      </c>
      <c r="M65" s="17">
        <v>32.9968801657744</v>
      </c>
      <c r="N65" s="82">
        <v>8.3516999999999994E-2</v>
      </c>
      <c r="O65" s="82">
        <v>1.2771019999999997</v>
      </c>
      <c r="P65" s="17">
        <f t="shared" si="3"/>
        <v>15.291521486643436</v>
      </c>
      <c r="Q65" s="17">
        <v>22.427771902974584</v>
      </c>
      <c r="R65" s="83">
        <v>618.86160000000018</v>
      </c>
      <c r="S65" s="17">
        <v>13.318300599999993</v>
      </c>
      <c r="T65" s="82">
        <v>1.281430081877259</v>
      </c>
      <c r="U65" s="82">
        <v>0.33727192884034352</v>
      </c>
      <c r="V65" s="82">
        <v>2.5677933183935702</v>
      </c>
      <c r="W65" s="82">
        <v>1.2594861111111111</v>
      </c>
      <c r="X65" s="82">
        <v>0.58178640776699031</v>
      </c>
      <c r="Y65" s="82">
        <v>2.0486927570093458</v>
      </c>
      <c r="Z65" s="17">
        <v>375.74370835000002</v>
      </c>
      <c r="AA65" s="17">
        <v>78.274290000000008</v>
      </c>
      <c r="AB65" s="17">
        <v>1.5876080000000001</v>
      </c>
      <c r="AC65" s="17">
        <v>0.30548268971544718</v>
      </c>
      <c r="AD65" s="17">
        <v>397.81364570000011</v>
      </c>
      <c r="AE65" s="17">
        <v>106.4133606367551</v>
      </c>
      <c r="AF65" s="17">
        <v>2.1471457944005747</v>
      </c>
      <c r="AG65" s="17">
        <v>0.32342572821138221</v>
      </c>
      <c r="AH65" s="17">
        <f t="shared" si="1"/>
        <v>0.62791200000000003</v>
      </c>
    </row>
    <row r="66" spans="1:34" x14ac:dyDescent="0.25">
      <c r="A66" s="1" t="s">
        <v>295</v>
      </c>
      <c r="B66" s="1">
        <v>2019</v>
      </c>
      <c r="C66" s="1" t="s">
        <v>297</v>
      </c>
      <c r="D66" s="1" t="s">
        <v>361</v>
      </c>
      <c r="E66" s="1" t="s">
        <v>303</v>
      </c>
      <c r="F66" s="1" t="s">
        <v>406</v>
      </c>
      <c r="G66" s="1">
        <v>1</v>
      </c>
      <c r="H66" s="1" t="s">
        <v>435</v>
      </c>
      <c r="I66" s="1" t="s">
        <v>435</v>
      </c>
      <c r="J66" s="1" t="s">
        <v>435</v>
      </c>
      <c r="K66" s="17">
        <v>0.14698410223474545</v>
      </c>
      <c r="L66" s="17">
        <v>1.3189835289844198</v>
      </c>
      <c r="M66" s="17">
        <v>23.265535631474108</v>
      </c>
      <c r="N66" s="82">
        <v>0.11769230769230769</v>
      </c>
      <c r="O66" s="82">
        <v>1.6288411588411587</v>
      </c>
      <c r="P66" s="17">
        <f t="shared" si="3"/>
        <v>13.839826839826838</v>
      </c>
      <c r="Q66" s="17">
        <v>25.819372502295167</v>
      </c>
      <c r="R66" s="83">
        <v>513.25199999999995</v>
      </c>
      <c r="S66" s="17">
        <v>10.901673475000001</v>
      </c>
      <c r="T66" s="82">
        <v>0.92448628690976498</v>
      </c>
      <c r="U66" s="82">
        <v>0.56471420454970378</v>
      </c>
      <c r="V66" s="82">
        <v>3.0731009436795236</v>
      </c>
      <c r="W66" s="82">
        <v>0.79302403846153857</v>
      </c>
      <c r="X66" s="82">
        <v>0.51097115384615377</v>
      </c>
      <c r="Y66" s="82">
        <v>3.4878376068376071</v>
      </c>
      <c r="Z66" s="17">
        <v>359.744708</v>
      </c>
      <c r="AA66" s="17">
        <v>70.832625000000007</v>
      </c>
      <c r="AB66" s="17">
        <v>1.4274480000000001</v>
      </c>
      <c r="AC66" s="17">
        <v>0.29247537235772358</v>
      </c>
      <c r="AD66" s="17">
        <v>379.77144979800005</v>
      </c>
      <c r="AE66" s="17">
        <v>91.911926055306665</v>
      </c>
      <c r="AF66" s="17">
        <v>1.6866500863773966</v>
      </c>
      <c r="AG66" s="17">
        <v>0.30875727625853661</v>
      </c>
      <c r="AH66" s="17">
        <f t="shared" si="1"/>
        <v>0.541242</v>
      </c>
    </row>
    <row r="67" spans="1:34" x14ac:dyDescent="0.25">
      <c r="A67" s="1" t="s">
        <v>295</v>
      </c>
      <c r="B67" s="1">
        <v>2019</v>
      </c>
      <c r="C67" s="1" t="s">
        <v>297</v>
      </c>
      <c r="D67" s="1" t="s">
        <v>361</v>
      </c>
      <c r="E67" s="1" t="s">
        <v>303</v>
      </c>
      <c r="F67" s="1" t="s">
        <v>406</v>
      </c>
      <c r="G67" s="1">
        <v>2</v>
      </c>
      <c r="H67" s="1" t="s">
        <v>435</v>
      </c>
      <c r="I67" s="1" t="s">
        <v>435</v>
      </c>
      <c r="J67" s="1" t="s">
        <v>435</v>
      </c>
      <c r="K67" s="17">
        <v>0.14867118802789475</v>
      </c>
      <c r="L67" s="17">
        <v>1.2916447494864931</v>
      </c>
      <c r="M67" s="17">
        <v>27.565967131474103</v>
      </c>
      <c r="N67" s="82">
        <v>0.14767065868263476</v>
      </c>
      <c r="O67" s="82">
        <v>2.2468463073852303</v>
      </c>
      <c r="P67" s="17">
        <f t="shared" si="3"/>
        <v>15.215252152521527</v>
      </c>
      <c r="Q67" s="17">
        <v>24.212340573355284</v>
      </c>
      <c r="R67" s="83">
        <v>563.7360000000001</v>
      </c>
      <c r="S67" s="17">
        <v>19.279314174999993</v>
      </c>
      <c r="T67" s="82">
        <v>1.1548183698652059</v>
      </c>
      <c r="U67" s="82">
        <v>0.73228446147234261</v>
      </c>
      <c r="V67" s="82">
        <v>1.9702454763322457</v>
      </c>
      <c r="W67" s="82">
        <v>1.236826530612245</v>
      </c>
      <c r="X67" s="82">
        <v>0.88302419354838702</v>
      </c>
      <c r="Y67" s="82">
        <v>3.0063717948717943</v>
      </c>
      <c r="Z67" s="17">
        <v>368.37513880000006</v>
      </c>
      <c r="AA67" s="17">
        <v>98.341430000000003</v>
      </c>
      <c r="AB67" s="17">
        <v>2.383216</v>
      </c>
      <c r="AC67" s="17">
        <v>0.29949198276422767</v>
      </c>
      <c r="AD67" s="17">
        <v>379.1228868500001</v>
      </c>
      <c r="AE67" s="17">
        <v>116.14059421465969</v>
      </c>
      <c r="AF67" s="17">
        <v>2.4143089784256562</v>
      </c>
      <c r="AG67" s="17">
        <v>0.30822998930894319</v>
      </c>
      <c r="AH67" s="17">
        <f t="shared" si="1"/>
        <v>0.62928899999999999</v>
      </c>
    </row>
    <row r="68" spans="1:34" x14ac:dyDescent="0.25">
      <c r="A68" s="1" t="s">
        <v>295</v>
      </c>
      <c r="B68" s="1">
        <v>2019</v>
      </c>
      <c r="C68" s="1" t="s">
        <v>297</v>
      </c>
      <c r="D68" s="1" t="s">
        <v>361</v>
      </c>
      <c r="E68" s="1" t="s">
        <v>303</v>
      </c>
      <c r="F68" s="1" t="s">
        <v>406</v>
      </c>
      <c r="G68" s="1">
        <v>3</v>
      </c>
      <c r="H68" s="1" t="s">
        <v>435</v>
      </c>
      <c r="I68" s="1" t="s">
        <v>435</v>
      </c>
      <c r="J68" s="1" t="s">
        <v>435</v>
      </c>
      <c r="K68" s="17">
        <v>0.14988714302849243</v>
      </c>
      <c r="L68" s="17">
        <v>1.2391432713911226</v>
      </c>
      <c r="M68" s="17">
        <v>23.454887609326015</v>
      </c>
      <c r="N68" s="82">
        <v>0.13799800995024872</v>
      </c>
      <c r="O68" s="82">
        <v>1.8456358208955221</v>
      </c>
      <c r="P68" s="17">
        <f t="shared" si="3"/>
        <v>13.374365482233504</v>
      </c>
      <c r="Q68" s="17">
        <v>22.606491359606707</v>
      </c>
      <c r="R68" s="83">
        <v>409.39919999999995</v>
      </c>
      <c r="S68" s="17">
        <v>12.942380824999997</v>
      </c>
      <c r="T68" s="82">
        <v>1.1113675471226929</v>
      </c>
      <c r="U68" s="82">
        <v>0.71060209847874944</v>
      </c>
      <c r="V68" s="82">
        <v>1.8355016703616724</v>
      </c>
      <c r="W68" s="82">
        <v>0.99134500000000014</v>
      </c>
      <c r="X68" s="82">
        <v>0.5802142857142859</v>
      </c>
      <c r="Y68" s="82">
        <v>3.1080000000000001</v>
      </c>
      <c r="Z68" s="17">
        <v>504.07757530000003</v>
      </c>
      <c r="AA68" s="17">
        <v>118.86714500000001</v>
      </c>
      <c r="AB68" s="17">
        <v>2.6303200000000002</v>
      </c>
      <c r="AC68" s="17">
        <v>0.40981916691056913</v>
      </c>
      <c r="AD68" s="17">
        <v>524.05540080000003</v>
      </c>
      <c r="AE68" s="17">
        <v>143.57699149761447</v>
      </c>
      <c r="AF68" s="17">
        <v>2.7504144316730526</v>
      </c>
      <c r="AG68" s="17">
        <v>0.42606130146341464</v>
      </c>
      <c r="AH68" s="17">
        <f t="shared" si="1"/>
        <v>0.57477599999999995</v>
      </c>
    </row>
    <row r="69" spans="1:34" x14ac:dyDescent="0.25">
      <c r="A69" s="1" t="s">
        <v>295</v>
      </c>
      <c r="B69" s="1">
        <v>2019</v>
      </c>
      <c r="C69" s="1" t="s">
        <v>297</v>
      </c>
      <c r="D69" s="1" t="s">
        <v>361</v>
      </c>
      <c r="E69" s="1" t="s">
        <v>303</v>
      </c>
      <c r="F69" s="1" t="s">
        <v>406</v>
      </c>
      <c r="G69" s="1">
        <v>4</v>
      </c>
      <c r="H69" s="1" t="s">
        <v>435</v>
      </c>
      <c r="I69" s="1" t="s">
        <v>435</v>
      </c>
      <c r="J69" s="1" t="s">
        <v>435</v>
      </c>
      <c r="K69" s="17">
        <v>0.20757710265009544</v>
      </c>
      <c r="L69" s="17">
        <v>1.2067271609677461</v>
      </c>
      <c r="M69" s="17">
        <v>29.675966894274691</v>
      </c>
      <c r="N69" s="82">
        <v>0.11029470529470529</v>
      </c>
      <c r="O69" s="82">
        <v>1.6504485514485516</v>
      </c>
      <c r="P69" s="17">
        <f t="shared" si="3"/>
        <v>14.963987138263667</v>
      </c>
      <c r="Q69" s="17">
        <v>22.803149557674043</v>
      </c>
      <c r="R69" s="83">
        <v>441.01680000000005</v>
      </c>
      <c r="S69" s="17">
        <v>10.257239574999998</v>
      </c>
      <c r="T69" s="82">
        <v>1.6060457502288903</v>
      </c>
      <c r="U69" s="82">
        <v>0.44042126506348528</v>
      </c>
      <c r="V69" s="82">
        <v>2.2540838851181513</v>
      </c>
      <c r="W69" s="82">
        <v>1.10706518969126</v>
      </c>
      <c r="X69" s="82">
        <v>0.65806987770294201</v>
      </c>
      <c r="Y69" s="82">
        <v>3.0007364672364698</v>
      </c>
      <c r="Z69" s="17">
        <v>499.12197725000004</v>
      </c>
      <c r="AA69" s="17">
        <v>112.325035</v>
      </c>
      <c r="AB69" s="17">
        <v>2.2075680000000002</v>
      </c>
      <c r="AC69" s="17">
        <v>0.40579022540650411</v>
      </c>
      <c r="AD69" s="17">
        <v>519.64127330000008</v>
      </c>
      <c r="AE69" s="17">
        <v>143.60199768158029</v>
      </c>
      <c r="AF69" s="17">
        <v>2.7882543652173917</v>
      </c>
      <c r="AG69" s="17">
        <v>0.42247257991869924</v>
      </c>
      <c r="AH69" s="17">
        <f t="shared" si="1"/>
        <v>0.60215399999999997</v>
      </c>
    </row>
    <row r="70" spans="1:34" x14ac:dyDescent="0.25">
      <c r="A70" s="1" t="s">
        <v>295</v>
      </c>
      <c r="B70" s="1">
        <v>2019</v>
      </c>
      <c r="C70" s="1" t="s">
        <v>297</v>
      </c>
      <c r="D70" s="1" t="s">
        <v>361</v>
      </c>
      <c r="E70" s="1" t="s">
        <v>303</v>
      </c>
      <c r="F70" s="1" t="s">
        <v>411</v>
      </c>
      <c r="G70" s="1">
        <v>1</v>
      </c>
      <c r="H70" s="1" t="s">
        <v>435</v>
      </c>
      <c r="I70" s="1" t="s">
        <v>435</v>
      </c>
      <c r="J70" s="1" t="s">
        <v>435</v>
      </c>
      <c r="K70" s="17">
        <v>0.13854378449026999</v>
      </c>
      <c r="L70" s="17">
        <v>1.3170696168277061</v>
      </c>
      <c r="M70" s="17">
        <v>22.873966835657374</v>
      </c>
      <c r="N70" s="82">
        <v>0.19422310756972114</v>
      </c>
      <c r="O70" s="82">
        <v>2.8798804780876499</v>
      </c>
      <c r="P70" s="17">
        <f t="shared" si="3"/>
        <v>14.827692307692308</v>
      </c>
      <c r="Q70" s="17">
        <v>27.447796253494683</v>
      </c>
      <c r="R70" s="83">
        <v>596.91120000000012</v>
      </c>
      <c r="S70" s="17">
        <v>8.3776407000000024</v>
      </c>
      <c r="T70" s="82">
        <v>0.86792055582912331</v>
      </c>
      <c r="U70" s="82">
        <v>0.31026823556185845</v>
      </c>
      <c r="V70" s="82">
        <v>2.9033408141574437</v>
      </c>
      <c r="W70" s="82">
        <v>2.5567727272727279</v>
      </c>
      <c r="X70" s="82">
        <v>0.81657920792079219</v>
      </c>
      <c r="Y70" s="82">
        <v>2.5379999999999998</v>
      </c>
      <c r="Z70" s="17">
        <v>514.20919135000008</v>
      </c>
      <c r="AA70" s="17">
        <v>138.268732</v>
      </c>
      <c r="AB70" s="17">
        <v>3.0367920000000002</v>
      </c>
      <c r="AC70" s="17">
        <v>0.41805625313008138</v>
      </c>
      <c r="AD70" s="17">
        <v>546.3524400770001</v>
      </c>
      <c r="AE70" s="17">
        <v>170.13342540798229</v>
      </c>
      <c r="AF70" s="17">
        <v>3.2842133551237689</v>
      </c>
      <c r="AG70" s="17">
        <v>0.44418897567235782</v>
      </c>
      <c r="AH70" s="17">
        <f t="shared" si="1"/>
        <v>0.62329499999999993</v>
      </c>
    </row>
    <row r="71" spans="1:34" x14ac:dyDescent="0.25">
      <c r="A71" s="1" t="s">
        <v>295</v>
      </c>
      <c r="B71" s="1">
        <v>2019</v>
      </c>
      <c r="C71" s="1" t="s">
        <v>297</v>
      </c>
      <c r="D71" s="1" t="s">
        <v>361</v>
      </c>
      <c r="E71" s="1" t="s">
        <v>303</v>
      </c>
      <c r="F71" s="1" t="s">
        <v>411</v>
      </c>
      <c r="G71" s="1">
        <v>2</v>
      </c>
      <c r="H71" s="1" t="s">
        <v>435</v>
      </c>
      <c r="I71" s="1" t="s">
        <v>435</v>
      </c>
      <c r="J71" s="1" t="s">
        <v>435</v>
      </c>
      <c r="K71" s="17">
        <v>0.23348750610793795</v>
      </c>
      <c r="L71" s="17">
        <v>1.1368958877028781</v>
      </c>
      <c r="M71" s="17">
        <v>25.753398724405933</v>
      </c>
      <c r="N71" s="82">
        <v>0.10440800000000001</v>
      </c>
      <c r="O71" s="82">
        <v>1.4457780000000002</v>
      </c>
      <c r="P71" s="17">
        <f t="shared" si="3"/>
        <v>13.847387173396674</v>
      </c>
      <c r="Q71" s="17">
        <v>29.939044661512469</v>
      </c>
      <c r="R71" s="83">
        <v>581.04480000000012</v>
      </c>
      <c r="S71" s="17">
        <v>11.277593250000001</v>
      </c>
      <c r="T71" s="82">
        <v>1.0019529933628371</v>
      </c>
      <c r="U71" s="82">
        <v>0.8013113603232509</v>
      </c>
      <c r="V71" s="82">
        <v>2.5324746740649546</v>
      </c>
      <c r="W71" s="82">
        <v>1.1745434782608697</v>
      </c>
      <c r="X71" s="82">
        <v>0.7610137614678899</v>
      </c>
      <c r="Y71" s="82">
        <v>2.36392406542056</v>
      </c>
      <c r="Z71" s="17">
        <v>507.65075900000005</v>
      </c>
      <c r="AA71" s="17">
        <v>118.53190499999999</v>
      </c>
      <c r="AB71" s="17">
        <v>2.3771439999999999</v>
      </c>
      <c r="AC71" s="17">
        <v>0.41272419430894314</v>
      </c>
      <c r="AD71" s="17">
        <v>514.36042375000011</v>
      </c>
      <c r="AE71" s="17">
        <v>135.94019284034533</v>
      </c>
      <c r="AF71" s="17">
        <v>2.5892916792987188</v>
      </c>
      <c r="AG71" s="17">
        <v>0.41817920630081312</v>
      </c>
      <c r="AH71" s="17">
        <f t="shared" si="1"/>
        <v>0.52844400000000002</v>
      </c>
    </row>
    <row r="72" spans="1:34" x14ac:dyDescent="0.25">
      <c r="A72" s="1" t="s">
        <v>295</v>
      </c>
      <c r="B72" s="1">
        <v>2019</v>
      </c>
      <c r="C72" s="1" t="s">
        <v>297</v>
      </c>
      <c r="D72" s="1" t="s">
        <v>361</v>
      </c>
      <c r="E72" s="1" t="s">
        <v>303</v>
      </c>
      <c r="F72" s="1" t="s">
        <v>411</v>
      </c>
      <c r="G72" s="1">
        <v>3</v>
      </c>
      <c r="H72" s="1" t="s">
        <v>435</v>
      </c>
      <c r="I72" s="1" t="s">
        <v>435</v>
      </c>
      <c r="J72" s="1" t="s">
        <v>435</v>
      </c>
      <c r="K72" s="17">
        <v>0.11065944601236224</v>
      </c>
      <c r="L72" s="17">
        <v>1.3839687341181977</v>
      </c>
      <c r="M72" s="17">
        <v>29.222245603293413</v>
      </c>
      <c r="N72" s="82">
        <v>0.12300300000000002</v>
      </c>
      <c r="O72" s="82">
        <v>1.7100339999999998</v>
      </c>
      <c r="P72" s="17">
        <f t="shared" si="3"/>
        <v>13.902376364804107</v>
      </c>
      <c r="Q72" s="17">
        <v>21.936341998304592</v>
      </c>
      <c r="R72" s="83">
        <v>451.22879999999986</v>
      </c>
      <c r="S72" s="17">
        <v>7.7332068000000005</v>
      </c>
      <c r="T72" s="82">
        <v>1.0430747640898494</v>
      </c>
      <c r="U72" s="82">
        <v>0.52657437037243471</v>
      </c>
      <c r="V72" s="82">
        <v>2.4134800816841353</v>
      </c>
      <c r="W72" s="82">
        <v>0.95862087912087923</v>
      </c>
      <c r="X72" s="82">
        <v>0.72599999999999998</v>
      </c>
      <c r="Y72" s="82">
        <v>2.411</v>
      </c>
      <c r="Z72" s="17">
        <v>662.83709699999997</v>
      </c>
      <c r="AA72" s="17">
        <v>193.55128999999999</v>
      </c>
      <c r="AB72" s="17">
        <v>5.1674479999999994</v>
      </c>
      <c r="AC72" s="17">
        <v>0.53889194878048774</v>
      </c>
      <c r="AD72" s="17">
        <v>677.21173662000001</v>
      </c>
      <c r="AE72" s="17">
        <v>220.14702485149678</v>
      </c>
      <c r="AF72" s="17">
        <v>5.3808108733387749</v>
      </c>
      <c r="AG72" s="17">
        <v>0.55057864765853659</v>
      </c>
      <c r="AH72" s="17">
        <f t="shared" si="1"/>
        <v>0.65358899999999998</v>
      </c>
    </row>
    <row r="73" spans="1:34" x14ac:dyDescent="0.25">
      <c r="A73" s="1" t="s">
        <v>295</v>
      </c>
      <c r="B73" s="1">
        <v>2019</v>
      </c>
      <c r="C73" s="1" t="s">
        <v>297</v>
      </c>
      <c r="D73" s="1" t="s">
        <v>361</v>
      </c>
      <c r="E73" s="1" t="s">
        <v>303</v>
      </c>
      <c r="F73" s="1" t="s">
        <v>411</v>
      </c>
      <c r="G73" s="1">
        <v>4</v>
      </c>
      <c r="H73" s="1" t="s">
        <v>435</v>
      </c>
      <c r="I73" s="1" t="s">
        <v>435</v>
      </c>
      <c r="J73" s="1" t="s">
        <v>435</v>
      </c>
      <c r="K73" s="17">
        <v>0.22184890923781297</v>
      </c>
      <c r="L73" s="17">
        <v>1.1962577846929052</v>
      </c>
      <c r="M73" s="17">
        <v>30.430781059464639</v>
      </c>
      <c r="N73" s="82">
        <v>0.18490029910269198</v>
      </c>
      <c r="O73" s="82">
        <v>2.4914556331006987</v>
      </c>
      <c r="P73" s="17">
        <f t="shared" si="3"/>
        <v>13.474589523064894</v>
      </c>
      <c r="Q73" s="17">
        <v>26.187889823384257</v>
      </c>
      <c r="R73" s="83">
        <v>537.90239999999994</v>
      </c>
      <c r="S73" s="17">
        <v>15.14419665</v>
      </c>
      <c r="T73" s="82">
        <v>0.86672197942484641</v>
      </c>
      <c r="U73" s="82">
        <v>0.45119435355801524</v>
      </c>
      <c r="V73" s="82">
        <v>1.8834161137185723</v>
      </c>
      <c r="W73" s="82">
        <v>1.4388863636363636</v>
      </c>
      <c r="X73" s="82">
        <v>0.40906310679611652</v>
      </c>
      <c r="Y73" s="82">
        <v>2.2961577380952387</v>
      </c>
      <c r="Z73" s="17">
        <v>560.65338700000007</v>
      </c>
      <c r="AA73" s="17">
        <v>172.79972999999998</v>
      </c>
      <c r="AB73" s="17">
        <v>4.5643839999999996</v>
      </c>
      <c r="AC73" s="17">
        <v>0.45581576178861793</v>
      </c>
      <c r="AD73" s="17">
        <v>576.14182014800019</v>
      </c>
      <c r="AE73" s="17">
        <v>198.51756329205472</v>
      </c>
      <c r="AF73" s="17">
        <v>4.7880003191785843</v>
      </c>
      <c r="AG73" s="17">
        <v>0.46840798386016275</v>
      </c>
      <c r="AH73" s="17">
        <f>AH109-(0.19*AH109)</f>
        <v>0.69911100000000004</v>
      </c>
    </row>
    <row r="74" spans="1:34" x14ac:dyDescent="0.25">
      <c r="A74" s="1" t="s">
        <v>295</v>
      </c>
      <c r="B74" s="1">
        <v>2019</v>
      </c>
      <c r="C74" s="1" t="s">
        <v>297</v>
      </c>
      <c r="D74" s="1" t="s">
        <v>596</v>
      </c>
      <c r="E74" s="1" t="s">
        <v>300</v>
      </c>
      <c r="F74" s="1" t="s">
        <v>595</v>
      </c>
      <c r="G74" s="1">
        <v>1</v>
      </c>
      <c r="H74" s="1" t="s">
        <v>435</v>
      </c>
      <c r="I74" s="1" t="s">
        <v>435</v>
      </c>
      <c r="J74" s="1" t="s">
        <v>435</v>
      </c>
      <c r="K74" s="17">
        <v>0.19421965317919071</v>
      </c>
      <c r="L74" s="17">
        <v>1.1548628695556127</v>
      </c>
      <c r="M74" s="17">
        <v>48.754946873526649</v>
      </c>
      <c r="N74" s="82">
        <v>8.2158999999999996E-2</v>
      </c>
      <c r="O74" s="82">
        <v>1.161187</v>
      </c>
      <c r="P74" s="17">
        <f t="shared" si="3"/>
        <v>14.133412042502952</v>
      </c>
      <c r="Q74" s="17">
        <v>24.878337096184758</v>
      </c>
      <c r="R74" s="83">
        <v>415.11120000000005</v>
      </c>
      <c r="S74" s="17">
        <v>10.740564999999998</v>
      </c>
      <c r="T74" s="82">
        <v>0.4111988636363636</v>
      </c>
      <c r="U74" s="82">
        <v>0.61720857607228241</v>
      </c>
      <c r="V74" s="82">
        <v>2.1153677076789537</v>
      </c>
      <c r="W74" s="82">
        <v>0.72232178217821774</v>
      </c>
      <c r="X74" s="82">
        <v>0.74433203124999991</v>
      </c>
      <c r="Y74" s="82">
        <v>6.2673432835820897</v>
      </c>
      <c r="Z74" s="17">
        <v>502.23379999999997</v>
      </c>
      <c r="AA74" s="17">
        <v>99.188100000000006</v>
      </c>
      <c r="AB74" s="17">
        <v>2.3296000000000001</v>
      </c>
      <c r="AC74" s="17">
        <v>0.40832016260162601</v>
      </c>
      <c r="AD74" s="17">
        <v>545.50789999999995</v>
      </c>
      <c r="AE74" s="17">
        <v>149.01009999999999</v>
      </c>
      <c r="AF74" s="17">
        <v>3.2389999999999999</v>
      </c>
      <c r="AG74" s="17">
        <v>0.44350235772357721</v>
      </c>
      <c r="AH74" s="17">
        <v>0.86950000000000005</v>
      </c>
    </row>
    <row r="75" spans="1:34" x14ac:dyDescent="0.25">
      <c r="A75" s="1" t="s">
        <v>295</v>
      </c>
      <c r="B75" s="1">
        <v>2019</v>
      </c>
      <c r="C75" s="1" t="s">
        <v>297</v>
      </c>
      <c r="D75" s="1" t="s">
        <v>596</v>
      </c>
      <c r="E75" s="1" t="s">
        <v>300</v>
      </c>
      <c r="F75" s="1" t="s">
        <v>595</v>
      </c>
      <c r="G75" s="1">
        <v>2</v>
      </c>
      <c r="H75" s="1" t="s">
        <v>435</v>
      </c>
      <c r="I75" s="1" t="s">
        <v>435</v>
      </c>
      <c r="J75" s="1" t="s">
        <v>435</v>
      </c>
      <c r="K75" s="17">
        <v>0.15384615384615383</v>
      </c>
      <c r="L75" s="17">
        <v>1.2378422341989221</v>
      </c>
      <c r="M75" s="17">
        <v>47.9225186931913</v>
      </c>
      <c r="N75" s="82">
        <v>9.0102385685884703E-2</v>
      </c>
      <c r="O75" s="82">
        <v>1.2774373757455271</v>
      </c>
      <c r="P75" s="17">
        <f t="shared" si="3"/>
        <v>14.177619893428064</v>
      </c>
      <c r="Q75" s="17">
        <v>16.989615926460019</v>
      </c>
      <c r="R75" s="83">
        <v>356.51879999999989</v>
      </c>
      <c r="S75" s="17">
        <v>10.418348049999999</v>
      </c>
      <c r="T75" s="82">
        <v>0.71772903794940068</v>
      </c>
      <c r="U75" s="82">
        <v>0.45209491698025556</v>
      </c>
      <c r="V75" s="82">
        <v>1.9922783960183579</v>
      </c>
      <c r="W75" s="82">
        <v>0.69266666666666665</v>
      </c>
      <c r="X75" s="82">
        <v>0.50788322368421068</v>
      </c>
      <c r="Y75" s="82">
        <v>3.6141157407407398</v>
      </c>
      <c r="Z75" s="17">
        <v>934.76900000000012</v>
      </c>
      <c r="AA75" s="17">
        <v>178.71710000000002</v>
      </c>
      <c r="AB75" s="17">
        <v>4.0480999999999998</v>
      </c>
      <c r="AC75" s="17">
        <v>0.75997479674796753</v>
      </c>
      <c r="AD75" s="17">
        <v>966.45690000000002</v>
      </c>
      <c r="AE75" s="17">
        <v>230.81200000000001</v>
      </c>
      <c r="AF75" s="17">
        <v>4.3869999999999996</v>
      </c>
      <c r="AG75" s="17">
        <v>0.78573731707317074</v>
      </c>
      <c r="AH75" s="17">
        <v>0.76019999999999999</v>
      </c>
    </row>
    <row r="76" spans="1:34" x14ac:dyDescent="0.25">
      <c r="A76" s="1" t="s">
        <v>295</v>
      </c>
      <c r="B76" s="1">
        <v>2019</v>
      </c>
      <c r="C76" s="1" t="s">
        <v>297</v>
      </c>
      <c r="D76" s="1" t="s">
        <v>596</v>
      </c>
      <c r="E76" s="1" t="s">
        <v>300</v>
      </c>
      <c r="F76" s="1" t="s">
        <v>595</v>
      </c>
      <c r="G76" s="1">
        <v>3</v>
      </c>
      <c r="H76" s="1" t="s">
        <v>435</v>
      </c>
      <c r="I76" s="1" t="s">
        <v>435</v>
      </c>
      <c r="J76" s="1" t="s">
        <v>435</v>
      </c>
      <c r="K76" s="17">
        <v>0.14193548387096758</v>
      </c>
      <c r="L76" s="17">
        <v>1.2637705362646396</v>
      </c>
      <c r="M76" s="17">
        <v>49.636726311752994</v>
      </c>
      <c r="N76" s="82">
        <v>6.9565304087736798E-2</v>
      </c>
      <c r="O76" s="82">
        <v>1.0185852442671985</v>
      </c>
      <c r="P76" s="17">
        <f t="shared" si="3"/>
        <v>14.642144638403989</v>
      </c>
      <c r="Q76" s="17">
        <v>21.200292151139948</v>
      </c>
      <c r="R76" s="83">
        <v>467.84159999999997</v>
      </c>
      <c r="S76" s="17">
        <v>9.935022625000002</v>
      </c>
      <c r="T76" s="82">
        <v>0.45545794117647065</v>
      </c>
      <c r="U76" s="82">
        <v>0.28329740686723809</v>
      </c>
      <c r="V76" s="82">
        <v>2.1445915083296376</v>
      </c>
      <c r="W76" s="82">
        <v>0.62929203539823009</v>
      </c>
      <c r="X76" s="82">
        <v>0.5216097972972974</v>
      </c>
      <c r="Y76" s="82">
        <v>4.0645140186915887</v>
      </c>
      <c r="Z76" s="17">
        <v>1074.7297000000001</v>
      </c>
      <c r="AA76" s="17">
        <v>196.85720000000001</v>
      </c>
      <c r="AB76" s="17">
        <v>4.1516999999999999</v>
      </c>
      <c r="AC76" s="17">
        <v>0.87376398373983744</v>
      </c>
      <c r="AD76" s="17">
        <v>1126.9529</v>
      </c>
      <c r="AE76" s="17">
        <v>274.3698</v>
      </c>
      <c r="AF76" s="17">
        <v>5.3159999999999998</v>
      </c>
      <c r="AG76" s="17">
        <v>0.91622186991869914</v>
      </c>
      <c r="AH76" s="17">
        <v>0.77500000000000002</v>
      </c>
    </row>
    <row r="77" spans="1:34" x14ac:dyDescent="0.25">
      <c r="A77" s="1" t="s">
        <v>295</v>
      </c>
      <c r="B77" s="1">
        <v>2019</v>
      </c>
      <c r="C77" s="1" t="s">
        <v>297</v>
      </c>
      <c r="D77" s="1" t="s">
        <v>596</v>
      </c>
      <c r="E77" s="1" t="s">
        <v>300</v>
      </c>
      <c r="F77" s="1" t="s">
        <v>595</v>
      </c>
      <c r="G77" s="1">
        <v>4</v>
      </c>
      <c r="H77" s="1" t="s">
        <v>435</v>
      </c>
      <c r="I77" s="1" t="s">
        <v>435</v>
      </c>
      <c r="J77" s="1" t="s">
        <v>435</v>
      </c>
      <c r="K77" s="17">
        <v>0.15557939914163083</v>
      </c>
      <c r="L77" s="17">
        <v>1.2561894881678104</v>
      </c>
      <c r="M77" s="17">
        <v>47.747732343234325</v>
      </c>
      <c r="N77" s="82">
        <v>7.6124254473161027E-2</v>
      </c>
      <c r="O77" s="82">
        <v>1.2426053677932403</v>
      </c>
      <c r="P77" s="17">
        <f t="shared" si="3"/>
        <v>16.323383084577113</v>
      </c>
      <c r="Q77" s="17">
        <v>21.731358641754795</v>
      </c>
      <c r="R77" s="83">
        <v>576.89280000000008</v>
      </c>
      <c r="S77" s="17">
        <v>15.14419665</v>
      </c>
      <c r="T77" s="82">
        <v>0.77666947632711603</v>
      </c>
      <c r="U77" s="82">
        <v>0.35499537965454803</v>
      </c>
      <c r="V77" s="82">
        <v>2.9545237572732663</v>
      </c>
      <c r="W77" s="82">
        <v>0.87426442307692309</v>
      </c>
      <c r="X77" s="82">
        <v>0.58963701923076917</v>
      </c>
      <c r="Y77" s="82">
        <v>3.4986666666666664</v>
      </c>
      <c r="Z77" s="17">
        <v>1069.2683</v>
      </c>
      <c r="AA77" s="17">
        <v>200.429</v>
      </c>
      <c r="AB77" s="17">
        <v>4.0894000000000004</v>
      </c>
      <c r="AC77" s="17">
        <v>0.86932382113821138</v>
      </c>
      <c r="AD77" s="17">
        <v>1098.7397000000001</v>
      </c>
      <c r="AE77" s="17">
        <v>240.02719999999999</v>
      </c>
      <c r="AF77" s="17">
        <v>4.173</v>
      </c>
      <c r="AG77" s="17">
        <v>0.89328430894308952</v>
      </c>
      <c r="AH77" s="17">
        <v>0.69540000000000002</v>
      </c>
    </row>
    <row r="78" spans="1:34" x14ac:dyDescent="0.25">
      <c r="A78" s="1" t="s">
        <v>295</v>
      </c>
      <c r="B78" s="1">
        <v>2019</v>
      </c>
      <c r="C78" s="1" t="s">
        <v>297</v>
      </c>
      <c r="D78" s="1" t="s">
        <v>596</v>
      </c>
      <c r="E78" s="1" t="s">
        <v>300</v>
      </c>
      <c r="F78" s="1" t="s">
        <v>406</v>
      </c>
      <c r="G78" s="1">
        <v>1</v>
      </c>
      <c r="H78" s="1" t="s">
        <v>435</v>
      </c>
      <c r="I78" s="1" t="s">
        <v>435</v>
      </c>
      <c r="J78" s="1" t="s">
        <v>435</v>
      </c>
      <c r="K78" s="17">
        <v>0.16189427312775337</v>
      </c>
      <c r="L78" s="17">
        <v>1.2544182870825031</v>
      </c>
      <c r="M78" s="17">
        <v>47.460033366533878</v>
      </c>
      <c r="N78" s="82">
        <v>9.9339622641509459E-2</v>
      </c>
      <c r="O78" s="82">
        <v>1.4537735849056608</v>
      </c>
      <c r="P78" s="17">
        <f t="shared" si="3"/>
        <v>14.634377967711302</v>
      </c>
      <c r="Q78" s="17">
        <v>27.591894252304474</v>
      </c>
      <c r="R78" s="83">
        <v>413.32560000000001</v>
      </c>
      <c r="S78" s="17">
        <v>23.253323224999999</v>
      </c>
      <c r="T78" s="82">
        <v>0.24840089401820542</v>
      </c>
      <c r="U78" s="82">
        <v>0.6795097866012012</v>
      </c>
      <c r="V78" s="82">
        <v>3.3466308489236751</v>
      </c>
      <c r="W78" s="82">
        <v>1.4524380952380953</v>
      </c>
      <c r="X78" s="82">
        <v>0.6126239130434783</v>
      </c>
      <c r="Y78" s="82">
        <v>3.3912962962962956</v>
      </c>
      <c r="Z78" s="17">
        <v>766.66320000000007</v>
      </c>
      <c r="AA78" s="17">
        <v>143.74770000000001</v>
      </c>
      <c r="AB78" s="17">
        <v>3.1597999999999997</v>
      </c>
      <c r="AC78" s="17">
        <v>0.6233034146341464</v>
      </c>
      <c r="AD78" s="17">
        <v>794.22450000000003</v>
      </c>
      <c r="AE78" s="17">
        <v>188.18989999999999</v>
      </c>
      <c r="AF78" s="17">
        <v>3.548</v>
      </c>
      <c r="AG78" s="17">
        <v>0.6457109756097561</v>
      </c>
      <c r="AH78" s="17">
        <v>0.75419999999999998</v>
      </c>
    </row>
    <row r="79" spans="1:34" x14ac:dyDescent="0.25">
      <c r="A79" s="1" t="s">
        <v>295</v>
      </c>
      <c r="B79" s="1">
        <v>2019</v>
      </c>
      <c r="C79" s="1" t="s">
        <v>297</v>
      </c>
      <c r="D79" s="1" t="s">
        <v>596</v>
      </c>
      <c r="E79" s="1" t="s">
        <v>300</v>
      </c>
      <c r="F79" s="1" t="s">
        <v>406</v>
      </c>
      <c r="G79" s="1">
        <v>2</v>
      </c>
      <c r="H79" s="1" t="s">
        <v>435</v>
      </c>
      <c r="I79" s="1" t="s">
        <v>435</v>
      </c>
      <c r="J79" s="1" t="s">
        <v>435</v>
      </c>
      <c r="K79" s="17">
        <v>0.15963511972633984</v>
      </c>
      <c r="L79" s="17">
        <v>1.1802933664514474</v>
      </c>
      <c r="M79" s="17">
        <v>49.729654209566078</v>
      </c>
      <c r="N79" s="82">
        <v>0.09</v>
      </c>
      <c r="O79" s="82">
        <v>1.23</v>
      </c>
      <c r="P79" s="17">
        <v>14.884654223892964</v>
      </c>
      <c r="Q79" s="17">
        <v>21.580671308919989</v>
      </c>
      <c r="R79" s="83">
        <v>468.10320000000002</v>
      </c>
      <c r="S79" s="17">
        <v>15.57381925</v>
      </c>
      <c r="T79" s="82">
        <v>0.40499658130081301</v>
      </c>
      <c r="U79" s="82">
        <v>0.69965924012078473</v>
      </c>
      <c r="V79" s="82">
        <v>2.2147535598406827</v>
      </c>
      <c r="W79" s="82">
        <v>0.62725510204081647</v>
      </c>
      <c r="X79" s="82">
        <v>1.1435048543689321</v>
      </c>
      <c r="Y79" s="82">
        <v>3.3761163043478253</v>
      </c>
      <c r="Z79" s="17">
        <v>1096.9387999999999</v>
      </c>
      <c r="AA79" s="17">
        <v>210.81460000000001</v>
      </c>
      <c r="AB79" s="17">
        <v>4.6202000000000005</v>
      </c>
      <c r="AC79" s="17">
        <v>0.89182016260162589</v>
      </c>
      <c r="AD79" s="17">
        <v>1132.5147999999999</v>
      </c>
      <c r="AE79" s="17">
        <v>281.98669999999998</v>
      </c>
      <c r="AF79" s="17">
        <v>5.5869999999999997</v>
      </c>
      <c r="AG79" s="17">
        <v>0.92074373983739832</v>
      </c>
      <c r="AH79" s="17">
        <v>0.79259999999999997</v>
      </c>
    </row>
    <row r="80" spans="1:34" x14ac:dyDescent="0.25">
      <c r="A80" s="1" t="s">
        <v>295</v>
      </c>
      <c r="B80" s="1">
        <v>2019</v>
      </c>
      <c r="C80" s="1" t="s">
        <v>297</v>
      </c>
      <c r="D80" s="1" t="s">
        <v>596</v>
      </c>
      <c r="E80" s="1" t="s">
        <v>300</v>
      </c>
      <c r="F80" s="1" t="s">
        <v>406</v>
      </c>
      <c r="G80" s="1">
        <v>3</v>
      </c>
      <c r="H80" s="1" t="s">
        <v>435</v>
      </c>
      <c r="I80" s="1" t="s">
        <v>435</v>
      </c>
      <c r="J80" s="1" t="s">
        <v>435</v>
      </c>
      <c r="K80" s="17">
        <v>0.14696132596685083</v>
      </c>
      <c r="L80" s="17">
        <v>1.2576941408311926</v>
      </c>
      <c r="M80" s="17">
        <v>46.855380999999994</v>
      </c>
      <c r="N80" s="82">
        <v>6.7101492537313401E-2</v>
      </c>
      <c r="O80" s="82">
        <v>1.0362189054726365</v>
      </c>
      <c r="P80" s="17">
        <f>O80/N80</f>
        <v>15.442561205273073</v>
      </c>
      <c r="Q80" s="17">
        <v>16.749764164130355</v>
      </c>
      <c r="R80" s="83">
        <v>363.38520000000005</v>
      </c>
      <c r="S80" s="17">
        <v>28.784714199999993</v>
      </c>
      <c r="T80" s="82">
        <v>0.71528453875476483</v>
      </c>
      <c r="U80" s="82">
        <v>0.3109815076034001</v>
      </c>
      <c r="V80" s="82">
        <v>2.0580340052147035</v>
      </c>
      <c r="W80" s="82">
        <v>0.52889719626168219</v>
      </c>
      <c r="X80" s="82">
        <v>0.76889858490566032</v>
      </c>
      <c r="Y80" s="82">
        <v>3.0812218137254899</v>
      </c>
      <c r="Z80" s="17">
        <v>383.24060000000003</v>
      </c>
      <c r="AA80" s="17">
        <v>64.649900000000002</v>
      </c>
      <c r="AB80" s="17">
        <v>1.3226</v>
      </c>
      <c r="AC80" s="17">
        <v>0.31157772357723579</v>
      </c>
      <c r="AD80" s="17">
        <v>412.25709999999998</v>
      </c>
      <c r="AE80" s="17">
        <v>107.59529999999999</v>
      </c>
      <c r="AF80" s="17">
        <v>2.2349999999999999</v>
      </c>
      <c r="AG80" s="17">
        <v>0.33516837398373983</v>
      </c>
      <c r="AH80" s="17">
        <v>0.83079999999999998</v>
      </c>
    </row>
    <row r="81" spans="1:34" x14ac:dyDescent="0.25">
      <c r="A81" s="1" t="s">
        <v>295</v>
      </c>
      <c r="B81" s="1">
        <v>2019</v>
      </c>
      <c r="C81" s="1" t="s">
        <v>297</v>
      </c>
      <c r="D81" s="1" t="s">
        <v>596</v>
      </c>
      <c r="E81" s="1" t="s">
        <v>300</v>
      </c>
      <c r="F81" s="1" t="s">
        <v>406</v>
      </c>
      <c r="G81" s="1">
        <v>4</v>
      </c>
      <c r="H81" s="1" t="s">
        <v>435</v>
      </c>
      <c r="I81" s="1" t="s">
        <v>435</v>
      </c>
      <c r="J81" s="1" t="s">
        <v>435</v>
      </c>
      <c r="K81" s="17">
        <v>0.15000000000000011</v>
      </c>
      <c r="L81" s="17">
        <v>1.2202246284501059</v>
      </c>
      <c r="M81" s="17">
        <v>47.767427500662663</v>
      </c>
      <c r="N81" s="82">
        <v>9.9648460774577952E-2</v>
      </c>
      <c r="O81" s="82">
        <v>1.4525779543197617</v>
      </c>
      <c r="P81" s="17">
        <f>O81/N81</f>
        <v>14.577023498694517</v>
      </c>
      <c r="Q81" s="17">
        <v>19.543165165812219</v>
      </c>
      <c r="R81" s="83">
        <v>482.18159999999995</v>
      </c>
      <c r="S81" s="17">
        <v>11.277593249999997</v>
      </c>
      <c r="T81" s="82">
        <v>0.43099999999999999</v>
      </c>
      <c r="U81" s="82">
        <v>0.35963279865395403</v>
      </c>
      <c r="V81" s="82">
        <v>2.6428966626553918</v>
      </c>
      <c r="W81" s="82">
        <v>1.2740735294117647</v>
      </c>
      <c r="X81" s="82">
        <v>0.88198479729729706</v>
      </c>
      <c r="Y81" s="82">
        <v>3.5492440476190472</v>
      </c>
      <c r="Z81" s="17">
        <v>623.35160000000008</v>
      </c>
      <c r="AA81" s="17">
        <v>99.278199999999984</v>
      </c>
      <c r="AB81" s="17">
        <v>2.0010999999999997</v>
      </c>
      <c r="AC81" s="17">
        <v>0.5067899186991871</v>
      </c>
      <c r="AD81" s="17">
        <v>654.31150000000002</v>
      </c>
      <c r="AE81" s="17">
        <v>140.8314</v>
      </c>
      <c r="AF81" s="17">
        <v>2.4119999999999999</v>
      </c>
      <c r="AG81" s="17">
        <v>0.53196056910569112</v>
      </c>
      <c r="AH81" s="17">
        <v>0.68510000000000004</v>
      </c>
    </row>
    <row r="82" spans="1:34" x14ac:dyDescent="0.25">
      <c r="A82" s="1" t="s">
        <v>295</v>
      </c>
      <c r="B82" s="1">
        <v>2019</v>
      </c>
      <c r="C82" s="1" t="s">
        <v>297</v>
      </c>
      <c r="D82" s="1" t="s">
        <v>596</v>
      </c>
      <c r="E82" s="1" t="s">
        <v>300</v>
      </c>
      <c r="F82" s="1" t="s">
        <v>411</v>
      </c>
      <c r="G82" s="1">
        <v>1</v>
      </c>
      <c r="H82" s="1" t="s">
        <v>435</v>
      </c>
      <c r="I82" s="1" t="s">
        <v>435</v>
      </c>
      <c r="J82" s="1" t="s">
        <v>435</v>
      </c>
      <c r="K82" s="17">
        <v>0.17046580773042622</v>
      </c>
      <c r="L82" s="17">
        <v>1.2573131750550774</v>
      </c>
      <c r="M82" s="17">
        <v>46.897804753318752</v>
      </c>
      <c r="N82" s="82">
        <v>8.3705357142857137E-2</v>
      </c>
      <c r="O82" s="82">
        <v>1.4846230158730156</v>
      </c>
      <c r="P82" s="17">
        <f>O82/N82</f>
        <v>17.736296296296295</v>
      </c>
      <c r="Q82" s="17">
        <v>22.155432386048346</v>
      </c>
      <c r="R82" s="83">
        <v>396.29160000000002</v>
      </c>
      <c r="S82" s="17">
        <v>17.990446374999998</v>
      </c>
      <c r="T82" s="82">
        <v>0.86912488479262662</v>
      </c>
      <c r="U82" s="82">
        <v>2.0383546552729395</v>
      </c>
      <c r="V82" s="82">
        <v>2.1973556991797101</v>
      </c>
      <c r="W82" s="82">
        <v>0.66118055555555544</v>
      </c>
      <c r="X82" s="82">
        <v>0.64609405339805814</v>
      </c>
      <c r="Y82" s="82">
        <v>4.6819708737864074</v>
      </c>
      <c r="Z82" s="17">
        <v>903.26029999999992</v>
      </c>
      <c r="AA82" s="17">
        <v>138.86779999999999</v>
      </c>
      <c r="AB82" s="17">
        <v>2.6152999999999995</v>
      </c>
      <c r="AC82" s="17">
        <v>0.73435796747967474</v>
      </c>
      <c r="AD82" s="17">
        <v>929.36270000000002</v>
      </c>
      <c r="AE82" s="17">
        <v>176.2526</v>
      </c>
      <c r="AF82" s="17">
        <v>2.66</v>
      </c>
      <c r="AG82" s="17">
        <v>0.75557943089430901</v>
      </c>
      <c r="AH82" s="17">
        <v>0.60370000000000001</v>
      </c>
    </row>
    <row r="83" spans="1:34" x14ac:dyDescent="0.25">
      <c r="A83" s="1" t="s">
        <v>295</v>
      </c>
      <c r="B83" s="1">
        <v>2019</v>
      </c>
      <c r="C83" s="1" t="s">
        <v>297</v>
      </c>
      <c r="D83" s="1" t="s">
        <v>596</v>
      </c>
      <c r="E83" s="1" t="s">
        <v>300</v>
      </c>
      <c r="F83" s="1" t="s">
        <v>411</v>
      </c>
      <c r="G83" s="1">
        <v>2</v>
      </c>
      <c r="H83" s="1" t="s">
        <v>435</v>
      </c>
      <c r="I83" s="1" t="s">
        <v>435</v>
      </c>
      <c r="J83" s="1" t="s">
        <v>435</v>
      </c>
      <c r="K83" s="17">
        <v>0.13723284589426307</v>
      </c>
      <c r="L83" s="17">
        <v>1.3157876857749471</v>
      </c>
      <c r="M83" s="17">
        <v>48.390780418573371</v>
      </c>
      <c r="N83" s="82">
        <v>6.2140733399405339E-2</v>
      </c>
      <c r="O83" s="82">
        <v>1.0013696729435084</v>
      </c>
      <c r="P83" s="17">
        <f>O83/N83</f>
        <v>16.114545454545457</v>
      </c>
      <c r="Q83" s="17">
        <v>13.196778550868796</v>
      </c>
      <c r="R83" s="83">
        <v>344.1228000000001</v>
      </c>
      <c r="S83" s="17">
        <v>7.6795039750000011</v>
      </c>
      <c r="T83" s="82">
        <v>0.674262323391421</v>
      </c>
      <c r="U83" s="82">
        <v>0.27780124676161849</v>
      </c>
      <c r="V83" s="82">
        <v>2.2345137192427291</v>
      </c>
      <c r="W83" s="82">
        <v>0.6496559633027521</v>
      </c>
      <c r="X83" s="82">
        <v>0.45932023809523803</v>
      </c>
      <c r="Y83" s="82">
        <v>2.768929347826087</v>
      </c>
      <c r="Z83" s="17">
        <v>1394.9546999999998</v>
      </c>
      <c r="AA83" s="17">
        <v>194.90160000000003</v>
      </c>
      <c r="AB83" s="17">
        <v>2.3534999999999999</v>
      </c>
      <c r="AC83" s="17">
        <v>1.1341095121951217</v>
      </c>
      <c r="AD83" s="17">
        <v>1403.0211999999999</v>
      </c>
      <c r="AE83" s="17">
        <v>221.4205</v>
      </c>
      <c r="AF83" s="17">
        <v>2.7810000000000001</v>
      </c>
      <c r="AG83" s="17">
        <v>1.1406676422764226</v>
      </c>
      <c r="AH83" s="17">
        <v>0.50229999999999997</v>
      </c>
    </row>
    <row r="84" spans="1:34" x14ac:dyDescent="0.25">
      <c r="A84" s="1" t="s">
        <v>295</v>
      </c>
      <c r="B84" s="1">
        <v>2019</v>
      </c>
      <c r="C84" s="1" t="s">
        <v>297</v>
      </c>
      <c r="D84" s="1" t="s">
        <v>596</v>
      </c>
      <c r="E84" s="1" t="s">
        <v>300</v>
      </c>
      <c r="F84" s="1" t="s">
        <v>411</v>
      </c>
      <c r="G84" s="1">
        <v>3</v>
      </c>
      <c r="H84" s="1" t="s">
        <v>435</v>
      </c>
      <c r="I84" s="1" t="s">
        <v>435</v>
      </c>
      <c r="J84" s="1" t="s">
        <v>435</v>
      </c>
      <c r="K84" s="17">
        <v>0.15748031496062997</v>
      </c>
      <c r="L84" s="17">
        <v>1.2870767173211626</v>
      </c>
      <c r="M84" s="17">
        <v>46.954477912917142</v>
      </c>
      <c r="N84" s="82">
        <v>6.7494047619047606E-2</v>
      </c>
      <c r="O84" s="82">
        <v>1.1613630952380953</v>
      </c>
      <c r="P84" s="17">
        <f>O84/N84</f>
        <v>17.206896551724142</v>
      </c>
      <c r="Q84" s="17">
        <v>15.730121427166026</v>
      </c>
      <c r="R84" s="83">
        <v>416.47799999999995</v>
      </c>
      <c r="S84" s="17">
        <v>8.7535604749999987</v>
      </c>
      <c r="T84" s="82">
        <v>0.422843429697766</v>
      </c>
      <c r="U84" s="82">
        <v>0.29310012330381724</v>
      </c>
      <c r="V84" s="82">
        <v>2.1408952219183606</v>
      </c>
      <c r="W84" s="82">
        <v>0.77464999999999984</v>
      </c>
      <c r="X84" s="82">
        <v>0.8464218750000001</v>
      </c>
      <c r="Y84" s="82">
        <v>3.6673203125000007</v>
      </c>
      <c r="Z84" s="17">
        <v>1095.8406000000002</v>
      </c>
      <c r="AA84" s="17">
        <v>190.22749999999999</v>
      </c>
      <c r="AB84" s="17">
        <v>3.8264999999999998</v>
      </c>
      <c r="AC84" s="17">
        <v>0.89092731707317097</v>
      </c>
      <c r="AD84" s="17">
        <v>1134.8025</v>
      </c>
      <c r="AE84" s="17">
        <v>252.75530000000001</v>
      </c>
      <c r="AF84" s="17">
        <v>4.4800000000000004</v>
      </c>
      <c r="AG84" s="17">
        <v>0.92260365853658532</v>
      </c>
      <c r="AH84" s="17">
        <v>0.70899999999999996</v>
      </c>
    </row>
    <row r="85" spans="1:34" x14ac:dyDescent="0.25">
      <c r="A85" s="1" t="s">
        <v>295</v>
      </c>
      <c r="B85" s="1">
        <v>2019</v>
      </c>
      <c r="C85" s="1" t="s">
        <v>297</v>
      </c>
      <c r="D85" s="1" t="s">
        <v>596</v>
      </c>
      <c r="E85" s="1" t="s">
        <v>300</v>
      </c>
      <c r="F85" s="1" t="s">
        <v>411</v>
      </c>
      <c r="G85" s="1">
        <v>4</v>
      </c>
      <c r="H85" s="1" t="s">
        <v>435</v>
      </c>
      <c r="I85" s="1" t="s">
        <v>435</v>
      </c>
      <c r="J85" s="1" t="s">
        <v>435</v>
      </c>
      <c r="K85" s="17">
        <v>0.17454545454545453</v>
      </c>
      <c r="L85" s="17">
        <v>1.1330494035900405</v>
      </c>
      <c r="M85" s="17">
        <v>47.414354361603081</v>
      </c>
      <c r="N85" s="82">
        <v>7.1113379387103368E-2</v>
      </c>
      <c r="O85" s="82">
        <v>1.2157852613515399</v>
      </c>
      <c r="P85" s="17">
        <v>17.019246100855298</v>
      </c>
      <c r="Q85" s="17">
        <v>17.027444121361057</v>
      </c>
      <c r="R85" s="83">
        <v>385.63080000000008</v>
      </c>
      <c r="S85" s="17">
        <v>9.3216000000000001</v>
      </c>
      <c r="T85" s="82">
        <v>0.73923356573705179</v>
      </c>
      <c r="U85" s="82">
        <v>0.3880077106922295</v>
      </c>
      <c r="V85" s="82">
        <v>2.2983154549595248</v>
      </c>
      <c r="W85" s="82">
        <v>1.149207070707071</v>
      </c>
      <c r="X85" s="82">
        <v>0.55745813106796127</v>
      </c>
      <c r="Y85" s="82">
        <v>5.5953192307692303</v>
      </c>
      <c r="Z85" s="17">
        <v>925.53020000000004</v>
      </c>
      <c r="AA85" s="17">
        <v>155.92009999999999</v>
      </c>
      <c r="AB85" s="17">
        <v>2.8643000000000001</v>
      </c>
      <c r="AC85" s="17">
        <v>0.7524635772357724</v>
      </c>
      <c r="AD85" s="17">
        <v>934.15340000000003</v>
      </c>
      <c r="AE85" s="17">
        <v>179.00890000000001</v>
      </c>
      <c r="AF85" s="17">
        <v>3.08</v>
      </c>
      <c r="AG85" s="17">
        <v>0.75947430894308943</v>
      </c>
      <c r="AH85" s="17">
        <v>0.61</v>
      </c>
    </row>
    <row r="86" spans="1:34" x14ac:dyDescent="0.25">
      <c r="A86" s="1" t="s">
        <v>295</v>
      </c>
      <c r="B86" s="1">
        <v>2019</v>
      </c>
      <c r="C86" s="1" t="s">
        <v>297</v>
      </c>
      <c r="D86" s="1" t="s">
        <v>596</v>
      </c>
      <c r="E86" s="1" t="s">
        <v>302</v>
      </c>
      <c r="F86" s="1" t="s">
        <v>595</v>
      </c>
      <c r="G86" s="1">
        <v>1</v>
      </c>
      <c r="H86" s="1" t="s">
        <v>435</v>
      </c>
      <c r="I86" s="1" t="s">
        <v>435</v>
      </c>
      <c r="J86" s="1" t="s">
        <v>435</v>
      </c>
      <c r="K86" s="17">
        <v>0.1633109619686802</v>
      </c>
      <c r="L86" s="17">
        <v>1.1316796572573942</v>
      </c>
      <c r="M86" s="17">
        <v>53.56109211454654</v>
      </c>
      <c r="N86" s="82">
        <v>8.5051948051948045E-2</v>
      </c>
      <c r="O86" s="82">
        <v>1.2860919080919078</v>
      </c>
      <c r="P86" s="17">
        <f t="shared" ref="P86:P145" si="4">O86/N86</f>
        <v>15.121251629726203</v>
      </c>
      <c r="Q86" s="17">
        <v>22.464582615824042</v>
      </c>
      <c r="R86" s="83">
        <v>331.59000000000003</v>
      </c>
      <c r="S86" s="17">
        <v>13.855328850000001</v>
      </c>
      <c r="T86" s="82">
        <v>0.26894882872503845</v>
      </c>
      <c r="U86" s="82">
        <v>0.30801819840855371</v>
      </c>
      <c r="V86" s="82">
        <v>2.4704050115164042</v>
      </c>
      <c r="W86" s="82">
        <v>1.312889908256881</v>
      </c>
      <c r="X86" s="82">
        <v>0.43543750000000003</v>
      </c>
      <c r="Y86" s="82">
        <v>2.9325582627118645</v>
      </c>
      <c r="Z86" s="17">
        <v>1462.6868999999999</v>
      </c>
      <c r="AA86" s="17">
        <v>263.56150000000002</v>
      </c>
      <c r="AB86" s="17">
        <v>5.6398999999999999</v>
      </c>
      <c r="AC86" s="17">
        <v>1.1891763414634147</v>
      </c>
      <c r="AD86" s="17">
        <v>1485.2391</v>
      </c>
      <c r="AE86" s="17">
        <v>311.15780000000001</v>
      </c>
      <c r="AF86" s="17">
        <v>6.1870000000000003</v>
      </c>
      <c r="AG86" s="17">
        <v>1.2075114634146342</v>
      </c>
      <c r="AH86" s="17">
        <v>0.66690000000000005</v>
      </c>
    </row>
    <row r="87" spans="1:34" x14ac:dyDescent="0.25">
      <c r="A87" s="1" t="s">
        <v>295</v>
      </c>
      <c r="B87" s="1">
        <v>2019</v>
      </c>
      <c r="C87" s="1" t="s">
        <v>297</v>
      </c>
      <c r="D87" s="1" t="s">
        <v>596</v>
      </c>
      <c r="E87" s="1" t="s">
        <v>302</v>
      </c>
      <c r="F87" s="1" t="s">
        <v>595</v>
      </c>
      <c r="G87" s="1">
        <v>2</v>
      </c>
      <c r="H87" s="1" t="s">
        <v>435</v>
      </c>
      <c r="I87" s="1" t="s">
        <v>435</v>
      </c>
      <c r="J87" s="1" t="s">
        <v>435</v>
      </c>
      <c r="K87" s="17">
        <v>0.16648168701442842</v>
      </c>
      <c r="L87" s="17">
        <v>1.1749882909058347</v>
      </c>
      <c r="M87" s="17">
        <v>46.233219586614183</v>
      </c>
      <c r="N87" s="82">
        <v>0.11523488602576809</v>
      </c>
      <c r="O87" s="82">
        <v>1.7453240832507435</v>
      </c>
      <c r="P87" s="17">
        <f t="shared" si="4"/>
        <v>15.145796064400717</v>
      </c>
      <c r="Q87" s="17">
        <v>24.808093307502272</v>
      </c>
      <c r="R87" s="83">
        <v>584.63159999999993</v>
      </c>
      <c r="S87" s="17">
        <v>22.394078024999995</v>
      </c>
      <c r="T87" s="82">
        <v>0.5356117066062176</v>
      </c>
      <c r="U87" s="82">
        <v>0.42853519258694101</v>
      </c>
      <c r="V87" s="82">
        <v>2.951227655436433</v>
      </c>
      <c r="W87" s="82">
        <v>2.255560185185185</v>
      </c>
      <c r="X87" s="82">
        <v>0.88110125000000006</v>
      </c>
      <c r="Y87" s="82">
        <v>4.2322604166666666</v>
      </c>
      <c r="Z87" s="17">
        <v>1002.8738999999999</v>
      </c>
      <c r="AA87" s="17">
        <v>165.9829</v>
      </c>
      <c r="AB87" s="17">
        <v>3.1080000000000001</v>
      </c>
      <c r="AC87" s="17">
        <v>0.8153446341463414</v>
      </c>
      <c r="AD87" s="17">
        <v>1014.3739</v>
      </c>
      <c r="AE87" s="17">
        <v>199.7253</v>
      </c>
      <c r="AF87" s="17">
        <v>3.129</v>
      </c>
      <c r="AG87" s="17">
        <v>0.82469422764227651</v>
      </c>
      <c r="AH87" s="17">
        <v>0.62670000000000003</v>
      </c>
    </row>
    <row r="88" spans="1:34" x14ac:dyDescent="0.25">
      <c r="A88" s="1" t="s">
        <v>295</v>
      </c>
      <c r="B88" s="1">
        <v>2019</v>
      </c>
      <c r="C88" s="1" t="s">
        <v>297</v>
      </c>
      <c r="D88" s="1" t="s">
        <v>596</v>
      </c>
      <c r="E88" s="1" t="s">
        <v>302</v>
      </c>
      <c r="F88" s="1" t="s">
        <v>595</v>
      </c>
      <c r="G88" s="1">
        <v>3</v>
      </c>
      <c r="H88" s="1" t="s">
        <v>435</v>
      </c>
      <c r="I88" s="1" t="s">
        <v>435</v>
      </c>
      <c r="J88" s="1" t="s">
        <v>435</v>
      </c>
      <c r="K88" s="17">
        <v>0.15611814345991565</v>
      </c>
      <c r="L88" s="17">
        <v>1.2344110295896153</v>
      </c>
      <c r="M88" s="17">
        <v>49.055889545957783</v>
      </c>
      <c r="N88" s="82">
        <v>9.2846307385229546E-2</v>
      </c>
      <c r="O88" s="82">
        <v>1.3590059880239524</v>
      </c>
      <c r="P88" s="17">
        <f t="shared" si="4"/>
        <v>14.637157107231923</v>
      </c>
      <c r="Q88" s="17">
        <v>18.398716573688795</v>
      </c>
      <c r="R88" s="83">
        <v>455.88239999999996</v>
      </c>
      <c r="S88" s="17">
        <v>19.494125474999997</v>
      </c>
      <c r="T88" s="82">
        <v>0.8658704453441296</v>
      </c>
      <c r="U88" s="82">
        <v>0.40407234234488126</v>
      </c>
      <c r="V88" s="82">
        <v>2.2385169692782281</v>
      </c>
      <c r="W88" s="82">
        <v>0.60744554455445543</v>
      </c>
      <c r="X88" s="82">
        <v>0.95677999999999996</v>
      </c>
      <c r="Y88" s="82">
        <v>1.9899707207207205</v>
      </c>
      <c r="Z88" s="17">
        <v>979.53279999999995</v>
      </c>
      <c r="AA88" s="17">
        <v>184.083</v>
      </c>
      <c r="AB88" s="17">
        <v>4.1070000000000002</v>
      </c>
      <c r="AC88" s="17">
        <v>0.79636813008130081</v>
      </c>
      <c r="AD88" s="17">
        <v>1035.6437000000001</v>
      </c>
      <c r="AE88" s="17">
        <v>256.6986</v>
      </c>
      <c r="AF88" s="17">
        <v>5.0629999999999997</v>
      </c>
      <c r="AG88" s="17">
        <v>0.84198674796747974</v>
      </c>
      <c r="AH88" s="17">
        <v>0.78900000000000003</v>
      </c>
    </row>
    <row r="89" spans="1:34" x14ac:dyDescent="0.25">
      <c r="A89" s="1" t="s">
        <v>295</v>
      </c>
      <c r="B89" s="1">
        <v>2019</v>
      </c>
      <c r="C89" s="1" t="s">
        <v>297</v>
      </c>
      <c r="D89" s="1" t="s">
        <v>596</v>
      </c>
      <c r="E89" s="1" t="s">
        <v>302</v>
      </c>
      <c r="F89" s="1" t="s">
        <v>595</v>
      </c>
      <c r="G89" s="1">
        <v>4</v>
      </c>
      <c r="H89" s="1" t="s">
        <v>435</v>
      </c>
      <c r="I89" s="1" t="s">
        <v>435</v>
      </c>
      <c r="J89" s="1" t="s">
        <v>435</v>
      </c>
      <c r="K89" s="17">
        <v>0.14715359828141775</v>
      </c>
      <c r="L89" s="17">
        <v>1.234139361141708</v>
      </c>
      <c r="M89" s="17">
        <v>48.293368871561071</v>
      </c>
      <c r="N89" s="82">
        <v>5.6660377358490575E-2</v>
      </c>
      <c r="O89" s="82">
        <v>0.8382065541211523</v>
      </c>
      <c r="P89" s="17">
        <f t="shared" si="4"/>
        <v>14.793522267206482</v>
      </c>
      <c r="Q89" s="17">
        <v>23.506383450709052</v>
      </c>
      <c r="R89" s="83">
        <v>594.14999999999986</v>
      </c>
      <c r="S89" s="17">
        <v>17.023795524999997</v>
      </c>
      <c r="T89" s="82">
        <v>0.90463986206896529</v>
      </c>
      <c r="U89" s="82">
        <v>0.4778530777572817</v>
      </c>
      <c r="V89" s="82">
        <v>2.7118427627007242</v>
      </c>
      <c r="W89" s="82">
        <v>1.2326818181818182</v>
      </c>
      <c r="X89" s="82">
        <v>0.61899999999999999</v>
      </c>
      <c r="Y89" s="82">
        <v>2.052</v>
      </c>
      <c r="Z89" s="17">
        <v>465.90299999999996</v>
      </c>
      <c r="AA89" s="17">
        <v>91.713200000000001</v>
      </c>
      <c r="AB89" s="17">
        <v>1.9835</v>
      </c>
      <c r="AC89" s="17">
        <v>0.37878292682926828</v>
      </c>
      <c r="AD89" s="17">
        <v>489.49610000000001</v>
      </c>
      <c r="AE89" s="17">
        <v>117.44710000000001</v>
      </c>
      <c r="AF89" s="17">
        <v>2.242</v>
      </c>
      <c r="AG89" s="17">
        <v>0.39796430894308943</v>
      </c>
      <c r="AH89" s="17">
        <v>0.76370000000000005</v>
      </c>
    </row>
    <row r="90" spans="1:34" x14ac:dyDescent="0.25">
      <c r="A90" s="1" t="s">
        <v>295</v>
      </c>
      <c r="B90" s="1">
        <v>2019</v>
      </c>
      <c r="C90" s="1" t="s">
        <v>297</v>
      </c>
      <c r="D90" s="1" t="s">
        <v>596</v>
      </c>
      <c r="E90" s="1" t="s">
        <v>302</v>
      </c>
      <c r="F90" s="1" t="s">
        <v>406</v>
      </c>
      <c r="G90" s="1">
        <v>1</v>
      </c>
      <c r="H90" s="1" t="s">
        <v>435</v>
      </c>
      <c r="I90" s="1" t="s">
        <v>435</v>
      </c>
      <c r="J90" s="1" t="s">
        <v>435</v>
      </c>
      <c r="K90" s="17">
        <v>0.15505617977528077</v>
      </c>
      <c r="L90" s="17">
        <v>1.2242536320045805</v>
      </c>
      <c r="M90" s="17">
        <v>53.868680210159397</v>
      </c>
      <c r="N90" s="82">
        <v>7.2181636726546913E-2</v>
      </c>
      <c r="O90" s="82">
        <v>1.2324091816367266</v>
      </c>
      <c r="P90" s="17">
        <f t="shared" si="4"/>
        <v>17.07372175980975</v>
      </c>
      <c r="Q90" s="17">
        <v>17.798926212350743</v>
      </c>
      <c r="R90" s="83">
        <v>407.71319999999997</v>
      </c>
      <c r="S90" s="17">
        <v>10.740564999999997</v>
      </c>
      <c r="T90" s="82">
        <v>0.49639394946808502</v>
      </c>
      <c r="U90" s="82">
        <v>0.51187212373702118</v>
      </c>
      <c r="V90" s="82">
        <v>2.7748826103534099</v>
      </c>
      <c r="W90" s="82">
        <v>1.0171308411214954</v>
      </c>
      <c r="X90" s="82">
        <v>0.84605769230769234</v>
      </c>
      <c r="Y90" s="82">
        <v>2.44840119047619</v>
      </c>
      <c r="Z90" s="17">
        <v>501.85239999999999</v>
      </c>
      <c r="AA90" s="17">
        <v>69.809399999999997</v>
      </c>
      <c r="AB90" s="17">
        <v>1.2686999999999999</v>
      </c>
      <c r="AC90" s="17">
        <v>0.40801008130081301</v>
      </c>
      <c r="AD90" s="17">
        <v>535.04160000000002</v>
      </c>
      <c r="AE90" s="17">
        <v>118.25409999999999</v>
      </c>
      <c r="AF90" s="17">
        <v>2.08</v>
      </c>
      <c r="AG90" s="17">
        <v>0.43499317073170735</v>
      </c>
      <c r="AH90" s="17">
        <v>0.70350000000000001</v>
      </c>
    </row>
    <row r="91" spans="1:34" x14ac:dyDescent="0.25">
      <c r="A91" s="1" t="s">
        <v>295</v>
      </c>
      <c r="B91" s="1">
        <v>2019</v>
      </c>
      <c r="C91" s="1" t="s">
        <v>297</v>
      </c>
      <c r="D91" s="1" t="s">
        <v>596</v>
      </c>
      <c r="E91" s="1" t="s">
        <v>302</v>
      </c>
      <c r="F91" s="1" t="s">
        <v>406</v>
      </c>
      <c r="G91" s="1">
        <v>2</v>
      </c>
      <c r="H91" s="1" t="s">
        <v>435</v>
      </c>
      <c r="I91" s="1" t="s">
        <v>435</v>
      </c>
      <c r="J91" s="1" t="s">
        <v>435</v>
      </c>
      <c r="K91" s="17">
        <v>0.16795580110497232</v>
      </c>
      <c r="L91" s="17">
        <v>1.1025804553612277</v>
      </c>
      <c r="M91" s="17">
        <v>44.090138661887885</v>
      </c>
      <c r="N91" s="82">
        <v>0.12814371257485027</v>
      </c>
      <c r="O91" s="82">
        <v>1.8655089820359281</v>
      </c>
      <c r="P91" s="17">
        <f t="shared" si="4"/>
        <v>14.557943925233648</v>
      </c>
      <c r="Q91" s="17">
        <v>24.647657995949793</v>
      </c>
      <c r="R91" s="83">
        <v>555.32639999999992</v>
      </c>
      <c r="S91" s="17">
        <v>8.8072632999999989</v>
      </c>
      <c r="T91" s="82">
        <v>0.61942078947368417</v>
      </c>
      <c r="U91" s="82">
        <v>0.45917739714729311</v>
      </c>
      <c r="V91" s="82">
        <v>3.3206481050929133</v>
      </c>
      <c r="W91" s="82">
        <v>0.89026213592233017</v>
      </c>
      <c r="X91" s="82">
        <v>0.58455321782178216</v>
      </c>
      <c r="Y91" s="82">
        <v>3.9253357843137264</v>
      </c>
      <c r="Z91" s="17">
        <v>687.48009999999999</v>
      </c>
      <c r="AA91" s="17">
        <v>104.13489999999999</v>
      </c>
      <c r="AB91" s="17">
        <v>1.7237</v>
      </c>
      <c r="AC91" s="17">
        <v>0.55892691056910571</v>
      </c>
      <c r="AD91" s="17">
        <v>705.36300000000006</v>
      </c>
      <c r="AE91" s="17">
        <v>137.71780000000001</v>
      </c>
      <c r="AF91" s="17">
        <v>2.14</v>
      </c>
      <c r="AG91" s="17">
        <v>0.57346585365853664</v>
      </c>
      <c r="AH91" s="17">
        <v>0.62150000000000005</v>
      </c>
    </row>
    <row r="92" spans="1:34" x14ac:dyDescent="0.25">
      <c r="A92" s="1" t="s">
        <v>295</v>
      </c>
      <c r="B92" s="1">
        <v>2019</v>
      </c>
      <c r="C92" s="1" t="s">
        <v>297</v>
      </c>
      <c r="D92" s="1" t="s">
        <v>596</v>
      </c>
      <c r="E92" s="1" t="s">
        <v>302</v>
      </c>
      <c r="F92" s="1" t="s">
        <v>406</v>
      </c>
      <c r="G92" s="1">
        <v>3</v>
      </c>
      <c r="H92" s="1" t="s">
        <v>435</v>
      </c>
      <c r="I92" s="1" t="s">
        <v>435</v>
      </c>
      <c r="J92" s="1" t="s">
        <v>435</v>
      </c>
      <c r="K92" s="17">
        <v>0.15139442231075712</v>
      </c>
      <c r="L92" s="17">
        <v>1.2489528256401146</v>
      </c>
      <c r="M92" s="17">
        <v>49.700627733598409</v>
      </c>
      <c r="N92" s="82">
        <v>0.10358283433133733</v>
      </c>
      <c r="O92" s="82">
        <v>1.6352205588822357</v>
      </c>
      <c r="P92" s="17">
        <f t="shared" si="4"/>
        <v>15.786597938144331</v>
      </c>
      <c r="Q92" s="17">
        <v>37.914568924388199</v>
      </c>
      <c r="R92" s="83">
        <v>514.87740000000008</v>
      </c>
      <c r="S92" s="17">
        <v>22.501483674999996</v>
      </c>
      <c r="T92" s="82">
        <v>0.75404761984021307</v>
      </c>
      <c r="U92" s="82">
        <v>0.41672270209204099</v>
      </c>
      <c r="V92" s="82">
        <v>2.2485097376194525</v>
      </c>
      <c r="W92" s="82">
        <v>1.7625436893203885</v>
      </c>
      <c r="X92" s="82">
        <v>0.63286631944444438</v>
      </c>
      <c r="Y92" s="82">
        <v>3.2855997596153843</v>
      </c>
      <c r="Z92" s="17">
        <v>559.78880000000004</v>
      </c>
      <c r="AA92" s="17">
        <v>87.988000000000014</v>
      </c>
      <c r="AB92" s="17">
        <v>1.5213000000000001</v>
      </c>
      <c r="AC92" s="17">
        <v>0.45511284552845532</v>
      </c>
      <c r="AD92" s="17">
        <v>594.4846</v>
      </c>
      <c r="AE92" s="17">
        <v>130.2739</v>
      </c>
      <c r="AF92" s="17">
        <v>2.2719999999999998</v>
      </c>
      <c r="AG92" s="17">
        <v>0.48332081300813007</v>
      </c>
      <c r="AH92" s="17">
        <v>0.69750000000000001</v>
      </c>
    </row>
    <row r="93" spans="1:34" x14ac:dyDescent="0.25">
      <c r="A93" s="1" t="s">
        <v>295</v>
      </c>
      <c r="B93" s="1">
        <v>2019</v>
      </c>
      <c r="C93" s="1" t="s">
        <v>297</v>
      </c>
      <c r="D93" s="1" t="s">
        <v>596</v>
      </c>
      <c r="E93" s="1" t="s">
        <v>302</v>
      </c>
      <c r="F93" s="1" t="s">
        <v>406</v>
      </c>
      <c r="G93" s="1">
        <v>4</v>
      </c>
      <c r="H93" s="1" t="s">
        <v>435</v>
      </c>
      <c r="I93" s="1" t="s">
        <v>435</v>
      </c>
      <c r="J93" s="1" t="s">
        <v>435</v>
      </c>
      <c r="K93" s="17">
        <v>0.15812917594654788</v>
      </c>
      <c r="L93" s="17">
        <v>1.2789858851233455</v>
      </c>
      <c r="M93" s="17">
        <v>48.836915991079479</v>
      </c>
      <c r="N93" s="82">
        <v>0.11610724925521348</v>
      </c>
      <c r="O93" s="82">
        <v>1.8834478649453819</v>
      </c>
      <c r="P93" s="17">
        <f t="shared" si="4"/>
        <v>16.221621621621619</v>
      </c>
      <c r="Q93" s="17">
        <v>23.282937367014739</v>
      </c>
      <c r="R93" s="83">
        <v>520.59960000000001</v>
      </c>
      <c r="S93" s="17">
        <v>15.466413599999996</v>
      </c>
      <c r="T93" s="82">
        <v>1.4398569184491978</v>
      </c>
      <c r="U93" s="82">
        <v>0.4330638509893166</v>
      </c>
      <c r="V93" s="82">
        <v>2.8194314014294166</v>
      </c>
      <c r="W93" s="82">
        <v>1.6598962264150943</v>
      </c>
      <c r="X93" s="82">
        <v>0.80389843750000012</v>
      </c>
      <c r="Y93" s="82">
        <v>3.4091337500000005</v>
      </c>
      <c r="Z93" s="17">
        <v>643.25660000000005</v>
      </c>
      <c r="AA93" s="17">
        <v>104.10679999999999</v>
      </c>
      <c r="AB93" s="17">
        <v>1.9605999999999999</v>
      </c>
      <c r="AC93" s="17">
        <v>0.52297284552845535</v>
      </c>
      <c r="AD93" s="17">
        <v>691.21600000000001</v>
      </c>
      <c r="AE93" s="17">
        <v>166.75280000000001</v>
      </c>
      <c r="AF93" s="17">
        <v>3.2010000000000001</v>
      </c>
      <c r="AG93" s="17">
        <v>0.56196422764227638</v>
      </c>
      <c r="AH93" s="17">
        <v>0.76790000000000003</v>
      </c>
    </row>
    <row r="94" spans="1:34" x14ac:dyDescent="0.25">
      <c r="A94" s="1" t="s">
        <v>295</v>
      </c>
      <c r="B94" s="1">
        <v>2019</v>
      </c>
      <c r="C94" s="1" t="s">
        <v>297</v>
      </c>
      <c r="D94" s="1" t="s">
        <v>596</v>
      </c>
      <c r="E94" s="1" t="s">
        <v>302</v>
      </c>
      <c r="F94" s="1" t="s">
        <v>411</v>
      </c>
      <c r="G94" s="1">
        <v>1</v>
      </c>
      <c r="H94" s="1" t="s">
        <v>435</v>
      </c>
      <c r="I94" s="1" t="s">
        <v>435</v>
      </c>
      <c r="J94" s="1" t="s">
        <v>435</v>
      </c>
      <c r="K94" s="17">
        <v>0.16204217536071042</v>
      </c>
      <c r="L94" s="17">
        <v>1.2581963423513858</v>
      </c>
      <c r="M94" s="17">
        <v>50.833725880087997</v>
      </c>
      <c r="N94" s="82">
        <v>7.4931479642502477E-2</v>
      </c>
      <c r="O94" s="82">
        <v>1.1293108242303873</v>
      </c>
      <c r="P94" s="17">
        <f t="shared" si="4"/>
        <v>15.071246819338423</v>
      </c>
      <c r="Q94" s="17">
        <v>18.502089056845612</v>
      </c>
      <c r="R94" s="83">
        <v>280.36919999999998</v>
      </c>
      <c r="S94" s="17">
        <v>8.3239378749999986</v>
      </c>
      <c r="T94" s="82">
        <v>0.43212797619047627</v>
      </c>
      <c r="U94" s="82">
        <v>0.38741199165306078</v>
      </c>
      <c r="V94" s="82">
        <v>3.0498698348784878</v>
      </c>
      <c r="W94" s="82">
        <v>1.4006568627450982</v>
      </c>
      <c r="X94" s="82">
        <v>0.66656066176470574</v>
      </c>
      <c r="Y94" s="82">
        <v>3.383773437499999</v>
      </c>
      <c r="Z94" s="17">
        <v>1215.2164</v>
      </c>
      <c r="AA94" s="17">
        <v>251.7741</v>
      </c>
      <c r="AB94" s="17">
        <v>6.0133000000000001</v>
      </c>
      <c r="AC94" s="17">
        <v>0.98798081300813012</v>
      </c>
      <c r="AD94" s="17">
        <v>1234.3780999999999</v>
      </c>
      <c r="AE94" s="17">
        <v>293.87979999999999</v>
      </c>
      <c r="AF94" s="17">
        <v>6.5679999999999996</v>
      </c>
      <c r="AG94" s="17">
        <v>1.0035594308943088</v>
      </c>
      <c r="AH94" s="17">
        <v>0.75780000000000003</v>
      </c>
    </row>
    <row r="95" spans="1:34" x14ac:dyDescent="0.25">
      <c r="A95" s="1" t="s">
        <v>295</v>
      </c>
      <c r="B95" s="1">
        <v>2019</v>
      </c>
      <c r="C95" s="1" t="s">
        <v>297</v>
      </c>
      <c r="D95" s="1" t="s">
        <v>596</v>
      </c>
      <c r="E95" s="1" t="s">
        <v>302</v>
      </c>
      <c r="F95" s="1" t="s">
        <v>411</v>
      </c>
      <c r="G95" s="1">
        <v>2</v>
      </c>
      <c r="H95" s="1" t="s">
        <v>435</v>
      </c>
      <c r="I95" s="1" t="s">
        <v>435</v>
      </c>
      <c r="J95" s="1" t="s">
        <v>435</v>
      </c>
      <c r="K95" s="17">
        <v>0.168577981651376</v>
      </c>
      <c r="L95" s="17">
        <v>1.133960780303473</v>
      </c>
      <c r="M95" s="17">
        <v>49.322613615326034</v>
      </c>
      <c r="N95" s="82">
        <v>7.1315737051792852E-2</v>
      </c>
      <c r="O95" s="82">
        <v>1.0960786852589641</v>
      </c>
      <c r="P95" s="17">
        <f t="shared" si="4"/>
        <v>15.36938031591737</v>
      </c>
      <c r="Q95" s="17">
        <v>27.339717278304796</v>
      </c>
      <c r="R95" s="83">
        <v>598.50720000000001</v>
      </c>
      <c r="S95" s="17">
        <v>18.151554849999997</v>
      </c>
      <c r="T95" s="82">
        <v>0.40777837089201885</v>
      </c>
      <c r="U95" s="82">
        <v>0.32404774360107869</v>
      </c>
      <c r="V95" s="82">
        <v>2.8313618110920329</v>
      </c>
      <c r="W95" s="82">
        <v>0.66813596491228089</v>
      </c>
      <c r="X95" s="82">
        <v>0.61673842592592576</v>
      </c>
      <c r="Y95" s="82">
        <v>3.5560688559322036</v>
      </c>
      <c r="Z95" s="17">
        <v>736.87049999999999</v>
      </c>
      <c r="AA95" s="17">
        <v>116.69459999999999</v>
      </c>
      <c r="AB95" s="17">
        <v>2.0911</v>
      </c>
      <c r="AC95" s="17">
        <v>0.59908170731707322</v>
      </c>
      <c r="AD95" s="17">
        <v>760.85519999999997</v>
      </c>
      <c r="AE95" s="17">
        <v>154.36609999999999</v>
      </c>
      <c r="AF95" s="17">
        <v>2.492</v>
      </c>
      <c r="AG95" s="17">
        <v>0.61858146341463416</v>
      </c>
      <c r="AH95" s="17">
        <v>0.64580000000000004</v>
      </c>
    </row>
    <row r="96" spans="1:34" x14ac:dyDescent="0.25">
      <c r="A96" s="1" t="s">
        <v>295</v>
      </c>
      <c r="B96" s="1">
        <v>2019</v>
      </c>
      <c r="C96" s="1" t="s">
        <v>297</v>
      </c>
      <c r="D96" s="1" t="s">
        <v>596</v>
      </c>
      <c r="E96" s="1" t="s">
        <v>302</v>
      </c>
      <c r="F96" s="1" t="s">
        <v>411</v>
      </c>
      <c r="G96" s="1">
        <v>3</v>
      </c>
      <c r="H96" s="1" t="s">
        <v>435</v>
      </c>
      <c r="I96" s="1" t="s">
        <v>435</v>
      </c>
      <c r="J96" s="1" t="s">
        <v>435</v>
      </c>
      <c r="K96" s="17">
        <v>0.15546218487394964</v>
      </c>
      <c r="L96" s="17">
        <v>1.1984762618423164</v>
      </c>
      <c r="M96" s="17">
        <v>48.870354423652692</v>
      </c>
      <c r="N96" s="82">
        <v>9.6682634730538897E-2</v>
      </c>
      <c r="O96" s="82">
        <v>1.4320508982035927</v>
      </c>
      <c r="P96" s="17">
        <f t="shared" si="4"/>
        <v>14.811872909699</v>
      </c>
      <c r="Q96" s="17">
        <v>21.806325839537234</v>
      </c>
      <c r="R96" s="83">
        <v>600.24599999999998</v>
      </c>
      <c r="S96" s="17">
        <v>19.655233950000003</v>
      </c>
      <c r="T96" s="82">
        <v>0.58819511494252863</v>
      </c>
      <c r="U96" s="82">
        <v>0.3958389338905971</v>
      </c>
      <c r="V96" s="82">
        <v>1.9305302984095274</v>
      </c>
      <c r="W96" s="82">
        <v>0.93772321428571426</v>
      </c>
      <c r="X96" s="82">
        <v>0.55222685185185194</v>
      </c>
      <c r="Y96" s="82">
        <v>3.6819965909090904</v>
      </c>
      <c r="Z96" s="17">
        <v>713.82819999999992</v>
      </c>
      <c r="AA96" s="17">
        <v>165.0967</v>
      </c>
      <c r="AB96" s="17">
        <v>4.1565000000000003</v>
      </c>
      <c r="AC96" s="17">
        <v>0.58034813008130071</v>
      </c>
      <c r="AD96" s="17">
        <v>735.85630000000003</v>
      </c>
      <c r="AE96" s="17">
        <v>200.3091</v>
      </c>
      <c r="AF96" s="17">
        <v>4.3390000000000004</v>
      </c>
      <c r="AG96" s="17">
        <v>0.59825715447154471</v>
      </c>
      <c r="AH96" s="17">
        <v>0.86650000000000005</v>
      </c>
    </row>
    <row r="97" spans="1:34" x14ac:dyDescent="0.25">
      <c r="A97" s="1" t="s">
        <v>295</v>
      </c>
      <c r="B97" s="1">
        <v>2019</v>
      </c>
      <c r="C97" s="1" t="s">
        <v>297</v>
      </c>
      <c r="D97" s="1" t="s">
        <v>596</v>
      </c>
      <c r="E97" s="1" t="s">
        <v>302</v>
      </c>
      <c r="F97" s="1" t="s">
        <v>411</v>
      </c>
      <c r="G97" s="1">
        <v>4</v>
      </c>
      <c r="H97" s="1" t="s">
        <v>435</v>
      </c>
      <c r="I97" s="1" t="s">
        <v>435</v>
      </c>
      <c r="J97" s="1" t="s">
        <v>435</v>
      </c>
      <c r="K97" s="17">
        <v>0.14999999999999983</v>
      </c>
      <c r="L97" s="17">
        <v>1.308234819532909</v>
      </c>
      <c r="M97" s="17">
        <v>48.220560981098117</v>
      </c>
      <c r="N97" s="82">
        <v>0.12545563310069793</v>
      </c>
      <c r="O97" s="82">
        <v>1.7617128614157536</v>
      </c>
      <c r="P97" s="17">
        <f t="shared" si="4"/>
        <v>14.042517006802724</v>
      </c>
      <c r="Q97" s="17">
        <v>22.594803039666736</v>
      </c>
      <c r="R97" s="83">
        <v>518.49479999999994</v>
      </c>
      <c r="S97" s="17">
        <v>16.808984225000003</v>
      </c>
      <c r="T97" s="82">
        <v>0.85183759778357215</v>
      </c>
      <c r="U97" s="82">
        <v>0.78517787417391727</v>
      </c>
      <c r="V97" s="82">
        <v>2.2881250455564106</v>
      </c>
      <c r="W97" s="82">
        <v>1.7586249999999999</v>
      </c>
      <c r="X97" s="82">
        <v>0.72248422330097084</v>
      </c>
      <c r="Y97" s="82">
        <v>2.257412990196078</v>
      </c>
      <c r="Z97" s="17">
        <v>765.53229999999996</v>
      </c>
      <c r="AA97" s="17">
        <v>106.7092</v>
      </c>
      <c r="AB97" s="17">
        <v>1.8511999999999997</v>
      </c>
      <c r="AC97" s="17">
        <v>0.62238398373983739</v>
      </c>
      <c r="AD97" s="17">
        <v>803.64520000000005</v>
      </c>
      <c r="AE97" s="17">
        <v>155.8579</v>
      </c>
      <c r="AF97" s="17">
        <v>2.4049999999999998</v>
      </c>
      <c r="AG97" s="17">
        <v>0.65337008130081309</v>
      </c>
      <c r="AH97" s="17">
        <v>0.61729999999999996</v>
      </c>
    </row>
    <row r="98" spans="1:34" x14ac:dyDescent="0.25">
      <c r="A98" s="1" t="s">
        <v>295</v>
      </c>
      <c r="B98" s="1">
        <v>2019</v>
      </c>
      <c r="C98" s="1" t="s">
        <v>297</v>
      </c>
      <c r="D98" s="1" t="s">
        <v>596</v>
      </c>
      <c r="E98" s="1" t="s">
        <v>303</v>
      </c>
      <c r="F98" s="1" t="s">
        <v>595</v>
      </c>
      <c r="G98" s="1">
        <v>1</v>
      </c>
      <c r="H98" s="1" t="s">
        <v>435</v>
      </c>
      <c r="I98" s="1" t="s">
        <v>435</v>
      </c>
      <c r="J98" s="1" t="s">
        <v>435</v>
      </c>
      <c r="K98" s="17">
        <v>0.19888268156424596</v>
      </c>
      <c r="L98" s="17">
        <v>1.2212769882218977</v>
      </c>
      <c r="M98" s="17">
        <v>49.252122912055341</v>
      </c>
      <c r="N98" s="82">
        <v>0.13046719681908545</v>
      </c>
      <c r="O98" s="82">
        <v>1.8522166998011926</v>
      </c>
      <c r="P98" s="17">
        <f t="shared" si="4"/>
        <v>14.196800000000003</v>
      </c>
      <c r="Q98" s="17">
        <v>28.560648471688101</v>
      </c>
      <c r="R98" s="83">
        <v>546.72480000000007</v>
      </c>
      <c r="S98" s="17">
        <v>16.486767274999998</v>
      </c>
      <c r="T98" s="82">
        <v>0.86707025801952597</v>
      </c>
      <c r="U98" s="82">
        <v>0.43627056186347918</v>
      </c>
      <c r="V98" s="82">
        <v>2.5261984001756672</v>
      </c>
      <c r="W98" s="82">
        <v>0.78872641509433949</v>
      </c>
      <c r="X98" s="82">
        <v>0.73891972477064205</v>
      </c>
      <c r="Y98" s="82">
        <v>3.3055775000000001</v>
      </c>
      <c r="Z98" s="17">
        <v>1043.8416</v>
      </c>
      <c r="AA98" s="17">
        <v>181.06440000000001</v>
      </c>
      <c r="AB98" s="17">
        <v>3.6627000000000005</v>
      </c>
      <c r="AC98" s="17">
        <v>0.84865170731707318</v>
      </c>
      <c r="AD98" s="17">
        <v>1063.1706999999999</v>
      </c>
      <c r="AE98" s="17">
        <v>214.0565</v>
      </c>
      <c r="AF98" s="17">
        <v>4.43</v>
      </c>
      <c r="AG98" s="17">
        <v>0.86436642276422759</v>
      </c>
      <c r="AH98" s="17">
        <v>0.64090000000000003</v>
      </c>
    </row>
    <row r="99" spans="1:34" x14ac:dyDescent="0.25">
      <c r="A99" s="1" t="s">
        <v>295</v>
      </c>
      <c r="B99" s="1">
        <v>2019</v>
      </c>
      <c r="C99" s="1" t="s">
        <v>297</v>
      </c>
      <c r="D99" s="1" t="s">
        <v>596</v>
      </c>
      <c r="E99" s="1" t="s">
        <v>303</v>
      </c>
      <c r="F99" s="1" t="s">
        <v>595</v>
      </c>
      <c r="G99" s="1">
        <v>2</v>
      </c>
      <c r="H99" s="1" t="s">
        <v>435</v>
      </c>
      <c r="I99" s="1" t="s">
        <v>435</v>
      </c>
      <c r="J99" s="1" t="s">
        <v>435</v>
      </c>
      <c r="K99" s="17">
        <v>0.16150442477876095</v>
      </c>
      <c r="L99" s="17">
        <v>1.1805946489299741</v>
      </c>
      <c r="M99" s="17">
        <v>45.110036478104341</v>
      </c>
      <c r="N99" s="82">
        <v>8.1040959040959051E-2</v>
      </c>
      <c r="O99" s="82">
        <v>1.2778741258741257</v>
      </c>
      <c r="P99" s="17">
        <f t="shared" si="4"/>
        <v>15.768250289687135</v>
      </c>
      <c r="Q99" s="17">
        <v>26.46944826980187</v>
      </c>
      <c r="R99" s="83">
        <v>637.80480000000011</v>
      </c>
      <c r="S99" s="17">
        <v>12.727569525000002</v>
      </c>
      <c r="T99" s="82">
        <v>0.56290107000000011</v>
      </c>
      <c r="U99" s="82">
        <v>0.37343179933438875</v>
      </c>
      <c r="V99" s="82">
        <v>3.1486905372136964</v>
      </c>
      <c r="W99" s="82">
        <v>1.5576355140186917</v>
      </c>
      <c r="X99" s="82">
        <v>1.1326692477876108</v>
      </c>
      <c r="Y99" s="82">
        <v>5.3744892241379318</v>
      </c>
      <c r="Z99" s="17">
        <v>677.11770000000013</v>
      </c>
      <c r="AA99" s="17">
        <v>99.778899999999993</v>
      </c>
      <c r="AB99" s="17">
        <v>1.7727999999999999</v>
      </c>
      <c r="AC99" s="17">
        <v>0.55050219512195131</v>
      </c>
      <c r="AD99" s="17">
        <v>682.94230000000005</v>
      </c>
      <c r="AE99" s="17">
        <v>112.9952</v>
      </c>
      <c r="AF99" s="17">
        <v>1.988</v>
      </c>
      <c r="AG99" s="17">
        <v>0.5552376422764228</v>
      </c>
      <c r="AH99" s="17">
        <v>0.52669999999999995</v>
      </c>
    </row>
    <row r="100" spans="1:34" x14ac:dyDescent="0.25">
      <c r="A100" s="1" t="s">
        <v>295</v>
      </c>
      <c r="B100" s="1">
        <v>2019</v>
      </c>
      <c r="C100" s="1" t="s">
        <v>297</v>
      </c>
      <c r="D100" s="1" t="s">
        <v>596</v>
      </c>
      <c r="E100" s="1" t="s">
        <v>303</v>
      </c>
      <c r="F100" s="1" t="s">
        <v>595</v>
      </c>
      <c r="G100" s="1">
        <v>3</v>
      </c>
      <c r="H100" s="1" t="s">
        <v>435</v>
      </c>
      <c r="I100" s="1" t="s">
        <v>435</v>
      </c>
      <c r="J100" s="1" t="s">
        <v>435</v>
      </c>
      <c r="K100" s="17">
        <v>0.15533980582524265</v>
      </c>
      <c r="L100" s="17">
        <v>1.2308438562859443</v>
      </c>
      <c r="M100" s="17">
        <v>47.742369897233203</v>
      </c>
      <c r="N100" s="82">
        <v>9.2090909090909084E-2</v>
      </c>
      <c r="O100" s="82">
        <v>1.2469999999999999</v>
      </c>
      <c r="P100" s="17">
        <f t="shared" si="4"/>
        <v>13.540967423494571</v>
      </c>
      <c r="Q100" s="17">
        <v>22.906799985393945</v>
      </c>
      <c r="R100" s="83">
        <v>385.30680000000007</v>
      </c>
      <c r="S100" s="17">
        <v>11.707215850000001</v>
      </c>
      <c r="T100" s="82">
        <v>0.78877098267622459</v>
      </c>
      <c r="U100" s="82">
        <v>0.44900692324333707</v>
      </c>
      <c r="V100" s="82">
        <v>3.0228891847905057</v>
      </c>
      <c r="W100" s="82">
        <v>1.0896284403669723</v>
      </c>
      <c r="X100" s="82">
        <v>0.57601309523809507</v>
      </c>
      <c r="Y100" s="82">
        <v>3.4064597457627128</v>
      </c>
      <c r="Z100" s="17">
        <v>996.91960000000006</v>
      </c>
      <c r="AA100" s="17">
        <v>185.96289999999999</v>
      </c>
      <c r="AB100" s="17">
        <v>4.0448000000000004</v>
      </c>
      <c r="AC100" s="17">
        <v>0.81050373983739843</v>
      </c>
      <c r="AD100" s="17">
        <v>1026.3620000000001</v>
      </c>
      <c r="AE100" s="17">
        <v>241.70429999999999</v>
      </c>
      <c r="AF100" s="17">
        <v>4.53</v>
      </c>
      <c r="AG100" s="17">
        <v>0.83444065040650417</v>
      </c>
      <c r="AH100" s="17">
        <v>0.74960000000000004</v>
      </c>
    </row>
    <row r="101" spans="1:34" x14ac:dyDescent="0.25">
      <c r="A101" s="1" t="s">
        <v>295</v>
      </c>
      <c r="B101" s="1">
        <v>2019</v>
      </c>
      <c r="C101" s="1" t="s">
        <v>297</v>
      </c>
      <c r="D101" s="1" t="s">
        <v>596</v>
      </c>
      <c r="E101" s="1" t="s">
        <v>303</v>
      </c>
      <c r="F101" s="1" t="s">
        <v>595</v>
      </c>
      <c r="G101" s="1">
        <v>4</v>
      </c>
      <c r="H101" s="1" t="s">
        <v>435</v>
      </c>
      <c r="I101" s="1" t="s">
        <v>435</v>
      </c>
      <c r="J101" s="1" t="s">
        <v>435</v>
      </c>
      <c r="K101" s="17">
        <v>0.1720310765815761</v>
      </c>
      <c r="L101" s="17">
        <v>1.2347741386664026</v>
      </c>
      <c r="M101" s="17">
        <v>49.736800560184719</v>
      </c>
      <c r="N101" s="82">
        <v>9.1222664015904592E-2</v>
      </c>
      <c r="O101" s="82">
        <v>1.3985188866799207</v>
      </c>
      <c r="P101" s="17">
        <f t="shared" si="4"/>
        <v>15.330827067669173</v>
      </c>
      <c r="Q101" s="17">
        <v>25.655347894116872</v>
      </c>
      <c r="R101" s="83">
        <v>539.04600000000005</v>
      </c>
      <c r="S101" s="17">
        <v>21.373724350000003</v>
      </c>
      <c r="T101" s="82">
        <v>1.1703203507556674</v>
      </c>
      <c r="U101" s="82">
        <v>0.39431748662279287</v>
      </c>
      <c r="V101" s="82">
        <v>2.5795344883417068</v>
      </c>
      <c r="W101" s="82">
        <v>0.90671287128712874</v>
      </c>
      <c r="X101" s="82">
        <v>0.70542463235294117</v>
      </c>
      <c r="Y101" s="82">
        <v>2.9181532608695653</v>
      </c>
      <c r="Z101" s="17">
        <v>555.65399999999988</v>
      </c>
      <c r="AA101" s="17">
        <v>92.087400000000002</v>
      </c>
      <c r="AB101" s="17">
        <v>1.8041</v>
      </c>
      <c r="AC101" s="17">
        <v>0.45175121951219505</v>
      </c>
      <c r="AD101" s="17">
        <v>590.3279</v>
      </c>
      <c r="AE101" s="17">
        <v>143.77269999999999</v>
      </c>
      <c r="AF101" s="17">
        <v>2.786</v>
      </c>
      <c r="AG101" s="17">
        <v>0.47994138211382115</v>
      </c>
      <c r="AH101" s="17">
        <v>0.7752</v>
      </c>
    </row>
    <row r="102" spans="1:34" x14ac:dyDescent="0.25">
      <c r="A102" s="1" t="s">
        <v>295</v>
      </c>
      <c r="B102" s="1">
        <v>2019</v>
      </c>
      <c r="C102" s="1" t="s">
        <v>297</v>
      </c>
      <c r="D102" s="1" t="s">
        <v>596</v>
      </c>
      <c r="E102" s="1" t="s">
        <v>303</v>
      </c>
      <c r="F102" s="1" t="s">
        <v>406</v>
      </c>
      <c r="G102" s="1">
        <v>1</v>
      </c>
      <c r="H102" s="1" t="s">
        <v>435</v>
      </c>
      <c r="I102" s="1" t="s">
        <v>435</v>
      </c>
      <c r="J102" s="1" t="s">
        <v>435</v>
      </c>
      <c r="K102" s="17">
        <v>0.16985462892119349</v>
      </c>
      <c r="L102" s="17">
        <v>1.2531352816859083</v>
      </c>
      <c r="M102" s="17">
        <v>45.267646325459317</v>
      </c>
      <c r="N102" s="82">
        <v>9.6158841158841157E-2</v>
      </c>
      <c r="O102" s="82">
        <v>1.3732597402597404</v>
      </c>
      <c r="P102" s="17">
        <f t="shared" si="4"/>
        <v>14.281159420289857</v>
      </c>
      <c r="Q102" s="17">
        <v>23.943081324722286</v>
      </c>
      <c r="R102" s="83">
        <v>444.72839999999997</v>
      </c>
      <c r="S102" s="17">
        <v>18.151554849999997</v>
      </c>
      <c r="T102" s="82">
        <v>0.76965079715061058</v>
      </c>
      <c r="U102" s="82">
        <v>0.26790884038469631</v>
      </c>
      <c r="V102" s="82">
        <v>2.4100650031987905</v>
      </c>
      <c r="W102" s="82">
        <v>1.1203060344827587</v>
      </c>
      <c r="X102" s="82">
        <v>0.95547534403669732</v>
      </c>
      <c r="Y102" s="82">
        <v>3.3587797029702964</v>
      </c>
      <c r="Z102" s="17">
        <v>537.11929999999995</v>
      </c>
      <c r="AA102" s="17">
        <v>83.33250000000001</v>
      </c>
      <c r="AB102" s="17">
        <v>1.6221000000000001</v>
      </c>
      <c r="AC102" s="17">
        <v>0.43668235772357722</v>
      </c>
      <c r="AD102" s="17">
        <v>565.19200000000001</v>
      </c>
      <c r="AE102" s="17">
        <v>118.63849999999999</v>
      </c>
      <c r="AF102" s="17">
        <v>1.982</v>
      </c>
      <c r="AG102" s="17">
        <v>0.45950569105691058</v>
      </c>
      <c r="AH102" s="17">
        <v>0.66820000000000002</v>
      </c>
    </row>
    <row r="103" spans="1:34" x14ac:dyDescent="0.25">
      <c r="A103" s="1" t="s">
        <v>295</v>
      </c>
      <c r="B103" s="1">
        <v>2019</v>
      </c>
      <c r="C103" s="1" t="s">
        <v>297</v>
      </c>
      <c r="D103" s="1" t="s">
        <v>596</v>
      </c>
      <c r="E103" s="1" t="s">
        <v>303</v>
      </c>
      <c r="F103" s="1" t="s">
        <v>406</v>
      </c>
      <c r="G103" s="1">
        <v>2</v>
      </c>
      <c r="H103" s="1" t="s">
        <v>435</v>
      </c>
      <c r="I103" s="1" t="s">
        <v>435</v>
      </c>
      <c r="J103" s="1" t="s">
        <v>435</v>
      </c>
      <c r="K103" s="17">
        <v>0.22592152199762192</v>
      </c>
      <c r="L103" s="17">
        <v>1.0475204677476768</v>
      </c>
      <c r="M103" s="17">
        <v>45.486203012771689</v>
      </c>
      <c r="N103" s="82">
        <v>8.6769230769230765E-2</v>
      </c>
      <c r="O103" s="82">
        <v>1.2555524475524473</v>
      </c>
      <c r="P103" s="17">
        <f t="shared" si="4"/>
        <v>14.470019342359766</v>
      </c>
      <c r="Q103" s="17">
        <v>29.749329497583336</v>
      </c>
      <c r="R103" s="83">
        <v>540.46440000000007</v>
      </c>
      <c r="S103" s="17">
        <v>7.7869096249999981</v>
      </c>
      <c r="T103" s="82">
        <v>0.37585171503957771</v>
      </c>
      <c r="U103" s="82">
        <v>0.64524028417904411</v>
      </c>
      <c r="V103" s="82">
        <v>2.7756004988609733</v>
      </c>
      <c r="W103" s="82">
        <v>1.1884311926605504</v>
      </c>
      <c r="X103" s="82">
        <v>1.9736224999999998</v>
      </c>
      <c r="Y103" s="82">
        <v>2.831</v>
      </c>
      <c r="Z103" s="17">
        <v>561.8655</v>
      </c>
      <c r="AA103" s="17">
        <v>115.69580000000001</v>
      </c>
      <c r="AB103" s="17">
        <v>2.7082000000000002</v>
      </c>
      <c r="AC103" s="17">
        <v>0.4568012195121951</v>
      </c>
      <c r="AD103" s="17">
        <v>578.75120000000004</v>
      </c>
      <c r="AE103" s="17">
        <v>141.2636</v>
      </c>
      <c r="AF103" s="17">
        <v>2.7440000000000002</v>
      </c>
      <c r="AG103" s="17">
        <v>0.47052943089430899</v>
      </c>
      <c r="AH103" s="17">
        <v>0.77690000000000003</v>
      </c>
    </row>
    <row r="104" spans="1:34" x14ac:dyDescent="0.25">
      <c r="A104" s="1" t="s">
        <v>295</v>
      </c>
      <c r="B104" s="1">
        <v>2019</v>
      </c>
      <c r="C104" s="1" t="s">
        <v>297</v>
      </c>
      <c r="D104" s="1" t="s">
        <v>596</v>
      </c>
      <c r="E104" s="1" t="s">
        <v>303</v>
      </c>
      <c r="F104" s="1" t="s">
        <v>406</v>
      </c>
      <c r="G104" s="1">
        <v>3</v>
      </c>
      <c r="H104" s="1" t="s">
        <v>435</v>
      </c>
      <c r="I104" s="1" t="s">
        <v>435</v>
      </c>
      <c r="J104" s="1" t="s">
        <v>435</v>
      </c>
      <c r="K104" s="17">
        <v>0.15864332603938722</v>
      </c>
      <c r="L104" s="17">
        <v>1.2418067243678195</v>
      </c>
      <c r="M104" s="17">
        <v>47.960969681908544</v>
      </c>
      <c r="N104" s="82">
        <v>9.3194805194805178E-2</v>
      </c>
      <c r="O104" s="82">
        <v>1.220217782217782</v>
      </c>
      <c r="P104" s="17">
        <f t="shared" si="4"/>
        <v>13.09319526627219</v>
      </c>
      <c r="Q104" s="17">
        <v>23.144170179253845</v>
      </c>
      <c r="R104" s="83">
        <v>428.63039999999995</v>
      </c>
      <c r="S104" s="17">
        <v>13.694220374999997</v>
      </c>
      <c r="T104" s="82">
        <v>0.46527445280437763</v>
      </c>
      <c r="U104" s="82">
        <v>0.42739232122025406</v>
      </c>
      <c r="V104" s="82">
        <v>1.8578220027466068</v>
      </c>
      <c r="W104" s="82">
        <v>1.0191568627450982</v>
      </c>
      <c r="X104" s="82">
        <v>0.74286458333333338</v>
      </c>
      <c r="Y104" s="82">
        <v>2.4109322429906532</v>
      </c>
      <c r="Z104" s="17">
        <v>760.5652</v>
      </c>
      <c r="AA104" s="17">
        <v>139.84370000000001</v>
      </c>
      <c r="AB104" s="17">
        <v>2.9890000000000003</v>
      </c>
      <c r="AC104" s="17">
        <v>0.61834569105691062</v>
      </c>
      <c r="AD104" s="17">
        <v>791.95219999999995</v>
      </c>
      <c r="AE104" s="17">
        <v>176.54310000000001</v>
      </c>
      <c r="AF104" s="17">
        <v>3.1320000000000001</v>
      </c>
      <c r="AG104" s="17">
        <v>0.64386357723577237</v>
      </c>
      <c r="AH104" s="17">
        <v>0.70960000000000001</v>
      </c>
    </row>
    <row r="105" spans="1:34" x14ac:dyDescent="0.25">
      <c r="A105" s="1" t="s">
        <v>295</v>
      </c>
      <c r="B105" s="1">
        <v>2019</v>
      </c>
      <c r="C105" s="1" t="s">
        <v>297</v>
      </c>
      <c r="D105" s="1" t="s">
        <v>596</v>
      </c>
      <c r="E105" s="1" t="s">
        <v>303</v>
      </c>
      <c r="F105" s="1" t="s">
        <v>406</v>
      </c>
      <c r="G105" s="1">
        <v>4</v>
      </c>
      <c r="H105" s="1" t="s">
        <v>435</v>
      </c>
      <c r="I105" s="1" t="s">
        <v>435</v>
      </c>
      <c r="J105" s="1" t="s">
        <v>435</v>
      </c>
      <c r="K105" s="17">
        <v>0.15753424657534257</v>
      </c>
      <c r="L105" s="17">
        <v>1.1341842771136899</v>
      </c>
      <c r="M105" s="17">
        <v>49.420735254884192</v>
      </c>
      <c r="N105" s="82">
        <v>0.12341516966067863</v>
      </c>
      <c r="O105" s="82">
        <v>1.8432864271457086</v>
      </c>
      <c r="P105" s="17">
        <f t="shared" si="4"/>
        <v>14.935655253837073</v>
      </c>
      <c r="Q105" s="17">
        <v>36.472960228944174</v>
      </c>
      <c r="R105" s="83">
        <v>581.13120000000004</v>
      </c>
      <c r="S105" s="17">
        <v>29.590256574999998</v>
      </c>
      <c r="T105" s="82">
        <v>1.1960582352941174</v>
      </c>
      <c r="U105" s="82">
        <v>0.43051997277011078</v>
      </c>
      <c r="V105" s="82">
        <v>1.9690980660629223</v>
      </c>
      <c r="W105" s="82">
        <v>1.1998045454545456</v>
      </c>
      <c r="X105" s="82">
        <v>0.57764460784313731</v>
      </c>
      <c r="Y105" s="82">
        <v>2.9880049999999989</v>
      </c>
      <c r="Z105" s="17">
        <v>751.92880000000002</v>
      </c>
      <c r="AA105" s="17">
        <v>132.14709999999999</v>
      </c>
      <c r="AB105" s="17">
        <v>2.5085999999999999</v>
      </c>
      <c r="AC105" s="17">
        <v>0.61132422764227645</v>
      </c>
      <c r="AD105" s="17">
        <v>784.16650000000004</v>
      </c>
      <c r="AE105" s="17">
        <v>183.14349999999999</v>
      </c>
      <c r="AF105" s="17">
        <v>3.4039999999999999</v>
      </c>
      <c r="AG105" s="17">
        <v>0.63753373983739836</v>
      </c>
      <c r="AH105" s="17">
        <v>0.74339999999999995</v>
      </c>
    </row>
    <row r="106" spans="1:34" x14ac:dyDescent="0.25">
      <c r="A106" s="1" t="s">
        <v>295</v>
      </c>
      <c r="B106" s="1">
        <v>2019</v>
      </c>
      <c r="C106" s="1" t="s">
        <v>297</v>
      </c>
      <c r="D106" s="1" t="s">
        <v>596</v>
      </c>
      <c r="E106" s="1" t="s">
        <v>303</v>
      </c>
      <c r="F106" s="1" t="s">
        <v>411</v>
      </c>
      <c r="G106" s="1">
        <v>1</v>
      </c>
      <c r="H106" s="1" t="s">
        <v>435</v>
      </c>
      <c r="I106" s="1" t="s">
        <v>435</v>
      </c>
      <c r="J106" s="1" t="s">
        <v>435</v>
      </c>
      <c r="K106" s="17">
        <v>0.17666666666666664</v>
      </c>
      <c r="L106" s="17">
        <v>1.217554423213022</v>
      </c>
      <c r="M106" s="17">
        <v>44.499467493725426</v>
      </c>
      <c r="N106" s="82">
        <v>8.4123505976095622E-2</v>
      </c>
      <c r="O106" s="82">
        <v>1.3184820717131471</v>
      </c>
      <c r="P106" s="17">
        <f t="shared" si="4"/>
        <v>15.673170731707312</v>
      </c>
      <c r="Q106" s="17">
        <v>22.151474019218927</v>
      </c>
      <c r="R106" s="83">
        <v>588.66959999999995</v>
      </c>
      <c r="S106" s="17">
        <v>15.466413600000001</v>
      </c>
      <c r="T106" s="82">
        <v>0.49477182242990658</v>
      </c>
      <c r="U106" s="82">
        <v>0.3510508118711671</v>
      </c>
      <c r="V106" s="82">
        <v>2.3416245233153301</v>
      </c>
      <c r="W106" s="82">
        <v>1.0504554455445543</v>
      </c>
      <c r="X106" s="82">
        <v>0.77533806818181805</v>
      </c>
      <c r="Y106" s="82">
        <v>3.0217051886792445</v>
      </c>
      <c r="Z106" s="17">
        <v>773.52729999999997</v>
      </c>
      <c r="AA106" s="17">
        <v>150.2921</v>
      </c>
      <c r="AB106" s="17">
        <v>3.4509000000000003</v>
      </c>
      <c r="AC106" s="17">
        <v>0.62888398373983734</v>
      </c>
      <c r="AD106" s="17">
        <v>807.86990000000003</v>
      </c>
      <c r="AE106" s="17">
        <v>195.29990000000001</v>
      </c>
      <c r="AF106" s="17">
        <v>3.7570000000000001</v>
      </c>
      <c r="AG106" s="17">
        <v>0.65680479674796755</v>
      </c>
      <c r="AH106" s="17">
        <v>0.76949999999999996</v>
      </c>
    </row>
    <row r="107" spans="1:34" x14ac:dyDescent="0.25">
      <c r="A107" s="1" t="s">
        <v>295</v>
      </c>
      <c r="B107" s="1">
        <v>2019</v>
      </c>
      <c r="C107" s="1" t="s">
        <v>297</v>
      </c>
      <c r="D107" s="1" t="s">
        <v>596</v>
      </c>
      <c r="E107" s="1" t="s">
        <v>303</v>
      </c>
      <c r="F107" s="1" t="s">
        <v>411</v>
      </c>
      <c r="G107" s="1">
        <v>2</v>
      </c>
      <c r="H107" s="1" t="s">
        <v>435</v>
      </c>
      <c r="I107" s="1" t="s">
        <v>435</v>
      </c>
      <c r="J107" s="1" t="s">
        <v>435</v>
      </c>
      <c r="K107" s="17">
        <v>0.16000000000000003</v>
      </c>
      <c r="L107" s="17">
        <v>1.1917584713375797</v>
      </c>
      <c r="M107" s="17">
        <v>46.711119948625083</v>
      </c>
      <c r="N107" s="82">
        <v>9.4039840637450217E-2</v>
      </c>
      <c r="O107" s="82">
        <v>1.4003067729083669</v>
      </c>
      <c r="P107" s="17">
        <f t="shared" si="4"/>
        <v>14.890569395017796</v>
      </c>
      <c r="Q107" s="17">
        <v>28.621679757250696</v>
      </c>
      <c r="R107" s="83">
        <v>502.29600000000005</v>
      </c>
      <c r="S107" s="17">
        <v>17.399715299999997</v>
      </c>
      <c r="T107" s="82">
        <v>0.47986453980099508</v>
      </c>
      <c r="U107" s="82">
        <v>0.52569470712681066</v>
      </c>
      <c r="V107" s="82">
        <v>2.4598974324828005</v>
      </c>
      <c r="W107" s="82">
        <v>0.65729816513761463</v>
      </c>
      <c r="X107" s="82">
        <v>0.55256011904761904</v>
      </c>
      <c r="Y107" s="82">
        <v>3.3625564159292032</v>
      </c>
      <c r="Z107" s="17">
        <v>787.02449999999999</v>
      </c>
      <c r="AA107" s="17">
        <v>139.44929999999999</v>
      </c>
      <c r="AB107" s="17">
        <v>2.7012999999999998</v>
      </c>
      <c r="AC107" s="17">
        <v>0.63985731707317073</v>
      </c>
      <c r="AD107" s="17">
        <v>797.56600000000003</v>
      </c>
      <c r="AE107" s="17">
        <v>163.45529999999999</v>
      </c>
      <c r="AF107" s="17">
        <v>2.9660000000000002</v>
      </c>
      <c r="AG107" s="17">
        <v>0.6484276422764228</v>
      </c>
      <c r="AH107" s="17">
        <v>0.65239999999999998</v>
      </c>
    </row>
    <row r="108" spans="1:34" x14ac:dyDescent="0.25">
      <c r="A108" s="1" t="s">
        <v>295</v>
      </c>
      <c r="B108" s="1">
        <v>2019</v>
      </c>
      <c r="C108" s="1" t="s">
        <v>297</v>
      </c>
      <c r="D108" s="1" t="s">
        <v>596</v>
      </c>
      <c r="E108" s="1" t="s">
        <v>303</v>
      </c>
      <c r="F108" s="1" t="s">
        <v>411</v>
      </c>
      <c r="G108" s="1">
        <v>3</v>
      </c>
      <c r="H108" s="1" t="s">
        <v>435</v>
      </c>
      <c r="I108" s="1" t="s">
        <v>435</v>
      </c>
      <c r="J108" s="1" t="s">
        <v>435</v>
      </c>
      <c r="K108" s="17">
        <v>0.15977011494252882</v>
      </c>
      <c r="L108" s="17">
        <v>1.311993098567489</v>
      </c>
      <c r="M108" s="17">
        <v>47.227054533406111</v>
      </c>
      <c r="N108" s="82">
        <v>0.10113817097415509</v>
      </c>
      <c r="O108" s="82">
        <v>1.3176292246520875</v>
      </c>
      <c r="P108" s="17">
        <f t="shared" si="4"/>
        <v>13.028011204481791</v>
      </c>
      <c r="Q108" s="17">
        <v>19.753626431106333</v>
      </c>
      <c r="R108" s="83">
        <v>475.3208052</v>
      </c>
      <c r="S108" s="17">
        <v>10.149833924999998</v>
      </c>
      <c r="T108" s="82">
        <v>0.63393405837004402</v>
      </c>
      <c r="U108" s="82">
        <v>0.5468460402760511</v>
      </c>
      <c r="V108" s="82">
        <v>2.7030274276381614</v>
      </c>
      <c r="W108" s="82">
        <v>0.82973364485981294</v>
      </c>
      <c r="X108" s="82">
        <v>0.94096581196581197</v>
      </c>
      <c r="Y108" s="82">
        <v>3.6444252232142857</v>
      </c>
      <c r="Z108" s="17">
        <v>1023.8148000000001</v>
      </c>
      <c r="AA108" s="17">
        <v>227.70739999999998</v>
      </c>
      <c r="AB108" s="17">
        <v>5.8720999999999997</v>
      </c>
      <c r="AC108" s="17">
        <v>0.83236975609756103</v>
      </c>
      <c r="AD108" s="17">
        <v>1041.3779999999999</v>
      </c>
      <c r="AE108" s="17">
        <v>263.98079999999999</v>
      </c>
      <c r="AF108" s="17">
        <v>6.125</v>
      </c>
      <c r="AG108" s="17">
        <v>0.84664878048780479</v>
      </c>
      <c r="AH108" s="17">
        <v>0.80689999999999995</v>
      </c>
    </row>
    <row r="109" spans="1:34" x14ac:dyDescent="0.25">
      <c r="A109" s="1" t="s">
        <v>295</v>
      </c>
      <c r="B109" s="1">
        <v>2019</v>
      </c>
      <c r="C109" s="1" t="s">
        <v>297</v>
      </c>
      <c r="D109" s="1" t="s">
        <v>596</v>
      </c>
      <c r="E109" s="1" t="s">
        <v>303</v>
      </c>
      <c r="F109" s="1" t="s">
        <v>411</v>
      </c>
      <c r="G109" s="1">
        <v>4</v>
      </c>
      <c r="H109" s="1" t="s">
        <v>435</v>
      </c>
      <c r="I109" s="1" t="s">
        <v>435</v>
      </c>
      <c r="J109" s="1" t="s">
        <v>435</v>
      </c>
      <c r="K109" s="17">
        <v>0.17108167770419414</v>
      </c>
      <c r="L109" s="17">
        <v>1.2111922217066693</v>
      </c>
      <c r="M109" s="17">
        <v>49.221089800102774</v>
      </c>
      <c r="N109" s="82">
        <v>0.11432634730538921</v>
      </c>
      <c r="O109" s="82">
        <v>1.6300149700598801</v>
      </c>
      <c r="P109" s="17">
        <f t="shared" si="4"/>
        <v>14.25756186984418</v>
      </c>
      <c r="Q109" s="17">
        <v>32.214393187642678</v>
      </c>
      <c r="R109" s="83">
        <v>571.75799999999992</v>
      </c>
      <c r="S109" s="17">
        <v>28.032874649999993</v>
      </c>
      <c r="T109" s="82">
        <v>0.87128490066225173</v>
      </c>
      <c r="U109" s="82">
        <v>0.37186192152519615</v>
      </c>
      <c r="V109" s="82">
        <v>2.4108913719668923</v>
      </c>
      <c r="W109" s="82">
        <v>0.95916513761467892</v>
      </c>
      <c r="X109" s="82">
        <v>0.91841626213592231</v>
      </c>
      <c r="Y109" s="82">
        <v>2.3944920454545451</v>
      </c>
      <c r="Z109" s="17">
        <v>860.02759999999989</v>
      </c>
      <c r="AA109" s="17">
        <v>203.29379999999998</v>
      </c>
      <c r="AB109" s="17">
        <v>5.1867999999999999</v>
      </c>
      <c r="AC109" s="17">
        <v>0.69920943089430887</v>
      </c>
      <c r="AD109" s="17">
        <v>880.83799999999997</v>
      </c>
      <c r="AE109" s="17">
        <v>238.84049999999999</v>
      </c>
      <c r="AF109" s="17">
        <v>5.4539999999999997</v>
      </c>
      <c r="AG109" s="17">
        <v>0.71612845528455282</v>
      </c>
      <c r="AH109" s="17">
        <v>0.86309999999999998</v>
      </c>
    </row>
    <row r="110" spans="1:34" x14ac:dyDescent="0.25">
      <c r="A110" s="1" t="s">
        <v>295</v>
      </c>
      <c r="B110" s="1">
        <v>2019</v>
      </c>
      <c r="C110" s="1" t="s">
        <v>297</v>
      </c>
      <c r="D110" s="1" t="s">
        <v>597</v>
      </c>
      <c r="E110" s="1" t="s">
        <v>300</v>
      </c>
      <c r="F110" s="1" t="s">
        <v>595</v>
      </c>
      <c r="G110" s="1">
        <v>1</v>
      </c>
      <c r="H110" s="1" t="s">
        <v>435</v>
      </c>
      <c r="I110" s="1" t="s">
        <v>435</v>
      </c>
      <c r="J110" s="1" t="s">
        <v>435</v>
      </c>
      <c r="K110" s="17">
        <v>0.17600896860986551</v>
      </c>
      <c r="L110" s="17">
        <v>1.2969583845077262</v>
      </c>
      <c r="M110" s="17">
        <v>56.015278262348836</v>
      </c>
      <c r="N110" s="82">
        <v>8.082071713147411E-2</v>
      </c>
      <c r="O110" s="82">
        <v>1.1536613545816734</v>
      </c>
      <c r="P110" s="17">
        <f t="shared" si="4"/>
        <v>14.27432712215321</v>
      </c>
      <c r="Q110" s="17">
        <v>23.820515378163496</v>
      </c>
      <c r="R110" s="83">
        <v>615.86040000000014</v>
      </c>
      <c r="S110" s="17">
        <v>10.901673475000001</v>
      </c>
      <c r="T110" s="82">
        <v>0.8772660714285716</v>
      </c>
      <c r="U110" s="82">
        <v>0.26919404965244603</v>
      </c>
      <c r="V110" s="82">
        <v>2.7055697114403814</v>
      </c>
      <c r="W110" s="82">
        <v>0.6405735294117646</v>
      </c>
      <c r="X110" s="82">
        <v>0.53891</v>
      </c>
      <c r="Y110" s="82">
        <v>2.9358245412844033</v>
      </c>
      <c r="Z110" s="17">
        <v>1381.8031000000001</v>
      </c>
      <c r="AA110" s="17">
        <v>268.93919999999997</v>
      </c>
      <c r="AB110" s="17">
        <v>6.4337999999999997</v>
      </c>
      <c r="AC110" s="17">
        <v>1.1234171544715448</v>
      </c>
      <c r="AD110" s="17">
        <v>1424.6123</v>
      </c>
      <c r="AE110" s="17">
        <v>328.63650000000001</v>
      </c>
      <c r="AF110" s="17">
        <v>6.9329999999999998</v>
      </c>
      <c r="AG110" s="17">
        <v>1.1582213821138212</v>
      </c>
      <c r="AH110" s="17">
        <v>0.73429999999999995</v>
      </c>
    </row>
    <row r="111" spans="1:34" x14ac:dyDescent="0.25">
      <c r="A111" s="1" t="s">
        <v>295</v>
      </c>
      <c r="B111" s="1">
        <v>2019</v>
      </c>
      <c r="C111" s="1" t="s">
        <v>297</v>
      </c>
      <c r="D111" s="1" t="s">
        <v>597</v>
      </c>
      <c r="E111" s="1" t="s">
        <v>300</v>
      </c>
      <c r="F111" s="1" t="s">
        <v>595</v>
      </c>
      <c r="G111" s="1">
        <v>2</v>
      </c>
      <c r="H111" s="1" t="s">
        <v>435</v>
      </c>
      <c r="I111" s="1" t="s">
        <v>435</v>
      </c>
      <c r="J111" s="1" t="s">
        <v>435</v>
      </c>
      <c r="K111" s="17">
        <v>0.18692660550458703</v>
      </c>
      <c r="L111" s="17">
        <v>1.255350795691385</v>
      </c>
      <c r="M111" s="17">
        <v>52.109782001972398</v>
      </c>
      <c r="N111" s="82">
        <v>7.6440559440559427E-2</v>
      </c>
      <c r="O111" s="82">
        <v>1.2632307692307692</v>
      </c>
      <c r="P111" s="17">
        <f t="shared" si="4"/>
        <v>16.525660964230173</v>
      </c>
      <c r="Q111" s="17">
        <v>13.673582542406312</v>
      </c>
      <c r="R111" s="83">
        <v>493.03560000000004</v>
      </c>
      <c r="S111" s="17">
        <v>6.9813672499999999</v>
      </c>
      <c r="T111" s="82">
        <v>0.78827414991132405</v>
      </c>
      <c r="U111" s="82">
        <v>0.26145890620614087</v>
      </c>
      <c r="V111" s="82">
        <v>2.4185114915609702</v>
      </c>
      <c r="W111" s="82">
        <v>0.95647685185185194</v>
      </c>
      <c r="X111" s="82">
        <v>0.57253066037735845</v>
      </c>
      <c r="Y111" s="82">
        <v>2.1606473214285713</v>
      </c>
      <c r="Z111" s="17">
        <v>717.29909999999995</v>
      </c>
      <c r="AA111" s="17">
        <v>117.8938</v>
      </c>
      <c r="AB111" s="17">
        <v>2.6619000000000002</v>
      </c>
      <c r="AC111" s="17">
        <v>0.58316999999999997</v>
      </c>
      <c r="AD111" s="17">
        <v>749.32190000000003</v>
      </c>
      <c r="AE111" s="17">
        <v>160.31309999999999</v>
      </c>
      <c r="AF111" s="17">
        <v>2.7290000000000001</v>
      </c>
      <c r="AG111" s="17">
        <v>0.60920479674796746</v>
      </c>
      <c r="AH111" s="17">
        <v>0.68100000000000005</v>
      </c>
    </row>
    <row r="112" spans="1:34" x14ac:dyDescent="0.25">
      <c r="A112" s="1" t="s">
        <v>295</v>
      </c>
      <c r="B112" s="1">
        <v>2019</v>
      </c>
      <c r="C112" s="1" t="s">
        <v>297</v>
      </c>
      <c r="D112" s="1" t="s">
        <v>597</v>
      </c>
      <c r="E112" s="1" t="s">
        <v>300</v>
      </c>
      <c r="F112" s="1" t="s">
        <v>595</v>
      </c>
      <c r="G112" s="1">
        <v>3</v>
      </c>
      <c r="H112" s="1" t="s">
        <v>435</v>
      </c>
      <c r="I112" s="1" t="s">
        <v>435</v>
      </c>
      <c r="J112" s="1" t="s">
        <v>435</v>
      </c>
      <c r="K112" s="17">
        <v>0.16968325791855204</v>
      </c>
      <c r="L112" s="17">
        <v>1.2902522792556512</v>
      </c>
      <c r="M112" s="17">
        <v>89.178482756166147</v>
      </c>
      <c r="N112" s="82">
        <v>0.10617097415506954</v>
      </c>
      <c r="O112" s="82">
        <v>1.5459970178926437</v>
      </c>
      <c r="P112" s="17">
        <f t="shared" si="4"/>
        <v>14.56139053254438</v>
      </c>
      <c r="Q112" s="17">
        <v>10.446230778609561</v>
      </c>
      <c r="R112" s="83">
        <v>527.80920000000003</v>
      </c>
      <c r="S112" s="17">
        <v>4.4036316499999995</v>
      </c>
      <c r="T112" s="82">
        <v>0.84796200269467437</v>
      </c>
      <c r="U112" s="82">
        <v>0.15730850969962487</v>
      </c>
      <c r="V112" s="82">
        <v>2.3784174698558056</v>
      </c>
      <c r="W112" s="82">
        <v>0.82973364485981316</v>
      </c>
      <c r="X112" s="82">
        <v>0.30907407407407406</v>
      </c>
      <c r="Y112" s="82">
        <v>2.5945711206896549</v>
      </c>
      <c r="Z112" s="17">
        <v>713.67989999999998</v>
      </c>
      <c r="AA112" s="17">
        <v>127.4949</v>
      </c>
      <c r="AB112" s="17">
        <v>2.9104000000000001</v>
      </c>
      <c r="AC112" s="17">
        <v>0.58022756097560979</v>
      </c>
      <c r="AD112" s="17">
        <v>746.68449999999996</v>
      </c>
      <c r="AE112" s="17">
        <v>170.36869999999999</v>
      </c>
      <c r="AF112" s="17">
        <v>3.093</v>
      </c>
      <c r="AG112" s="17">
        <v>0.60706056910569106</v>
      </c>
      <c r="AH112" s="17">
        <v>0.72629999999999995</v>
      </c>
    </row>
    <row r="113" spans="1:34" x14ac:dyDescent="0.25">
      <c r="A113" s="1" t="s">
        <v>295</v>
      </c>
      <c r="B113" s="1">
        <v>2019</v>
      </c>
      <c r="C113" s="1" t="s">
        <v>297</v>
      </c>
      <c r="D113" s="1" t="s">
        <v>597</v>
      </c>
      <c r="E113" s="1" t="s">
        <v>300</v>
      </c>
      <c r="F113" s="1" t="s">
        <v>595</v>
      </c>
      <c r="G113" s="1">
        <v>4</v>
      </c>
      <c r="H113" s="1" t="s">
        <v>435</v>
      </c>
      <c r="I113" s="1" t="s">
        <v>435</v>
      </c>
      <c r="J113" s="1" t="s">
        <v>435</v>
      </c>
      <c r="K113" s="17">
        <v>0.1745120551090702</v>
      </c>
      <c r="L113" s="17">
        <v>1.2371452877698716</v>
      </c>
      <c r="M113" s="17">
        <v>51.072582557854005</v>
      </c>
      <c r="N113" s="82">
        <v>7.7223880597014932E-2</v>
      </c>
      <c r="O113" s="82">
        <v>1.4477213930348258</v>
      </c>
      <c r="P113" s="17">
        <f t="shared" si="4"/>
        <v>18.747068676716914</v>
      </c>
      <c r="Q113" s="17">
        <v>18.146943399526236</v>
      </c>
      <c r="R113" s="83">
        <v>530.09280000000024</v>
      </c>
      <c r="S113" s="85">
        <v>7.4288907916666673</v>
      </c>
      <c r="T113" s="82">
        <v>1.4109349279381089</v>
      </c>
      <c r="U113" s="82">
        <v>0.41295127923439384</v>
      </c>
      <c r="V113" s="82">
        <v>3.2701433116576957</v>
      </c>
      <c r="W113" s="82">
        <v>1.1105575221238941</v>
      </c>
      <c r="X113" s="82">
        <v>0.41196287128712866</v>
      </c>
      <c r="Y113" s="82">
        <v>2.1377522321428568</v>
      </c>
      <c r="Z113" s="17">
        <v>739.5856</v>
      </c>
      <c r="AA113" s="17">
        <v>103.97559999999999</v>
      </c>
      <c r="AB113" s="17">
        <v>1.8702000000000001</v>
      </c>
      <c r="AC113" s="17">
        <v>0.60128910569105687</v>
      </c>
      <c r="AD113" s="17">
        <v>753.70619999999997</v>
      </c>
      <c r="AE113" s="17">
        <v>125.9639</v>
      </c>
      <c r="AF113" s="17">
        <v>1.9750000000000001</v>
      </c>
      <c r="AG113" s="17">
        <v>0.61276926829268286</v>
      </c>
      <c r="AH113" s="17">
        <v>0.53200000000000003</v>
      </c>
    </row>
    <row r="114" spans="1:34" x14ac:dyDescent="0.25">
      <c r="A114" s="1" t="s">
        <v>295</v>
      </c>
      <c r="B114" s="1">
        <v>2019</v>
      </c>
      <c r="C114" s="1" t="s">
        <v>297</v>
      </c>
      <c r="D114" s="1" t="s">
        <v>597</v>
      </c>
      <c r="E114" s="1" t="s">
        <v>300</v>
      </c>
      <c r="F114" s="1" t="s">
        <v>406</v>
      </c>
      <c r="G114" s="1">
        <v>1</v>
      </c>
      <c r="H114" s="1" t="s">
        <v>435</v>
      </c>
      <c r="I114" s="1" t="s">
        <v>435</v>
      </c>
      <c r="J114" s="1" t="s">
        <v>435</v>
      </c>
      <c r="K114" s="17">
        <v>0.17528089887640455</v>
      </c>
      <c r="L114" s="17">
        <v>1.1835261909873804</v>
      </c>
      <c r="M114" s="17">
        <v>47.925447761619608</v>
      </c>
      <c r="N114" s="82">
        <v>8.6387225548902186E-2</v>
      </c>
      <c r="O114" s="82">
        <v>1.1326946107784428</v>
      </c>
      <c r="P114" s="17">
        <f t="shared" si="4"/>
        <v>13.111829944547132</v>
      </c>
      <c r="Q114" s="17">
        <v>27.470665053534141</v>
      </c>
      <c r="R114" s="83">
        <v>542.85960000000011</v>
      </c>
      <c r="S114" s="17">
        <v>8.2702350500000001</v>
      </c>
      <c r="T114" s="82">
        <v>0.74907673601007041</v>
      </c>
      <c r="U114" s="82">
        <v>0.4022606879026544</v>
      </c>
      <c r="V114" s="82">
        <v>3.1314309205971695</v>
      </c>
      <c r="W114" s="82">
        <v>0.75828440366972472</v>
      </c>
      <c r="X114" s="82">
        <v>0.63555580357142838</v>
      </c>
      <c r="Y114" s="82">
        <v>3.2356033057851246</v>
      </c>
      <c r="Z114" s="17">
        <v>540.48590000000002</v>
      </c>
      <c r="AA114" s="17">
        <v>99.600800000000007</v>
      </c>
      <c r="AB114" s="17">
        <v>2.3148</v>
      </c>
      <c r="AC114" s="17">
        <v>0.43941943089430896</v>
      </c>
      <c r="AD114" s="17">
        <v>574.18349999999998</v>
      </c>
      <c r="AE114" s="17">
        <v>140.89449999999999</v>
      </c>
      <c r="AF114" s="17">
        <v>2.7509999999999999</v>
      </c>
      <c r="AG114" s="17">
        <v>0.46681585365853656</v>
      </c>
      <c r="AH114" s="17">
        <v>0.78110000000000002</v>
      </c>
    </row>
    <row r="115" spans="1:34" x14ac:dyDescent="0.25">
      <c r="A115" s="1" t="s">
        <v>295</v>
      </c>
      <c r="B115" s="1">
        <v>2019</v>
      </c>
      <c r="C115" s="1" t="s">
        <v>297</v>
      </c>
      <c r="D115" s="1" t="s">
        <v>597</v>
      </c>
      <c r="E115" s="1" t="s">
        <v>300</v>
      </c>
      <c r="F115" s="1" t="s">
        <v>406</v>
      </c>
      <c r="G115" s="1">
        <v>2</v>
      </c>
      <c r="H115" s="1" t="s">
        <v>435</v>
      </c>
      <c r="I115" s="1" t="s">
        <v>435</v>
      </c>
      <c r="J115" s="1" t="s">
        <v>435</v>
      </c>
      <c r="K115" s="17">
        <v>0.18362573099415211</v>
      </c>
      <c r="L115" s="17">
        <v>1.1489557864938351</v>
      </c>
      <c r="M115" s="17">
        <v>52.573460379977931</v>
      </c>
      <c r="N115" s="82">
        <v>5.2776119402985079E-2</v>
      </c>
      <c r="O115" s="82">
        <v>0.81420895522388059</v>
      </c>
      <c r="P115" s="17">
        <f t="shared" si="4"/>
        <v>15.42760180995475</v>
      </c>
      <c r="Q115" s="17">
        <v>20.304255189500118</v>
      </c>
      <c r="R115" s="83">
        <v>522.51720000000012</v>
      </c>
      <c r="S115" s="17">
        <v>4.4036316500000012</v>
      </c>
      <c r="T115" s="82">
        <v>1.0302428156076187</v>
      </c>
      <c r="U115" s="82">
        <v>0.57249271085694042</v>
      </c>
      <c r="V115" s="82">
        <v>2.567957579703366</v>
      </c>
      <c r="W115" s="82">
        <v>0.91053301886792448</v>
      </c>
      <c r="X115" s="82">
        <v>0.38690566037735846</v>
      </c>
      <c r="Y115" s="82">
        <v>3.5771686320754714</v>
      </c>
      <c r="Z115" s="17">
        <v>534.36400000000003</v>
      </c>
      <c r="AA115" s="17">
        <v>75.014800000000008</v>
      </c>
      <c r="AB115" s="17">
        <v>1.3314000000000001</v>
      </c>
      <c r="AC115" s="17">
        <v>0.43444227642276423</v>
      </c>
      <c r="AD115" s="17">
        <v>558.90380000000005</v>
      </c>
      <c r="AE115" s="17">
        <v>105.8745</v>
      </c>
      <c r="AF115" s="17">
        <v>1.5960000000000001</v>
      </c>
      <c r="AG115" s="17">
        <v>0.45439333333333337</v>
      </c>
      <c r="AH115" s="17">
        <v>0.60299999999999998</v>
      </c>
    </row>
    <row r="116" spans="1:34" x14ac:dyDescent="0.25">
      <c r="A116" s="1" t="s">
        <v>295</v>
      </c>
      <c r="B116" s="1">
        <v>2019</v>
      </c>
      <c r="C116" s="1" t="s">
        <v>297</v>
      </c>
      <c r="D116" s="1" t="s">
        <v>597</v>
      </c>
      <c r="E116" s="1" t="s">
        <v>300</v>
      </c>
      <c r="F116" s="1" t="s">
        <v>406</v>
      </c>
      <c r="G116" s="1">
        <v>3</v>
      </c>
      <c r="H116" s="1" t="s">
        <v>435</v>
      </c>
      <c r="I116" s="1" t="s">
        <v>435</v>
      </c>
      <c r="J116" s="1" t="s">
        <v>435</v>
      </c>
      <c r="K116" s="17">
        <v>0.15200868621064068</v>
      </c>
      <c r="L116" s="17">
        <v>1.3389692824424664</v>
      </c>
      <c r="M116" s="17">
        <v>50.206547817460319</v>
      </c>
      <c r="N116" s="82">
        <v>7.3873505976095613E-2</v>
      </c>
      <c r="O116" s="82">
        <v>1.0480727091633466</v>
      </c>
      <c r="P116" s="17">
        <f t="shared" si="4"/>
        <v>14.187396351575456</v>
      </c>
      <c r="Q116" s="17">
        <v>10.699501387552932</v>
      </c>
      <c r="R116" s="83">
        <v>666.53640000000007</v>
      </c>
      <c r="S116" s="17">
        <v>6.0684192249999986</v>
      </c>
      <c r="T116" s="82">
        <v>0.7865617559072331</v>
      </c>
      <c r="U116" s="82">
        <v>0.19483548660603686</v>
      </c>
      <c r="V116" s="82">
        <v>2.3183556908770582</v>
      </c>
      <c r="W116" s="82">
        <v>0.67493693693693679</v>
      </c>
      <c r="X116" s="82">
        <v>0.82332125</v>
      </c>
      <c r="Y116" s="82">
        <v>2.2161238839285713</v>
      </c>
      <c r="Z116" s="17">
        <v>1172.6272999999999</v>
      </c>
      <c r="AA116" s="17">
        <v>176.07810000000001</v>
      </c>
      <c r="AB116" s="17">
        <v>3.3239000000000001</v>
      </c>
      <c r="AC116" s="17">
        <v>0.95335552845528448</v>
      </c>
      <c r="AD116" s="17">
        <v>1219.4553000000001</v>
      </c>
      <c r="AE116" s="17">
        <v>253.12289999999999</v>
      </c>
      <c r="AF116" s="17">
        <v>4.181</v>
      </c>
      <c r="AG116" s="17">
        <v>0.99142707317073175</v>
      </c>
      <c r="AH116" s="17">
        <v>0.66069999999999995</v>
      </c>
    </row>
    <row r="117" spans="1:34" x14ac:dyDescent="0.25">
      <c r="A117" s="1" t="s">
        <v>295</v>
      </c>
      <c r="B117" s="1">
        <v>2019</v>
      </c>
      <c r="C117" s="1" t="s">
        <v>297</v>
      </c>
      <c r="D117" s="1" t="s">
        <v>597</v>
      </c>
      <c r="E117" s="1" t="s">
        <v>300</v>
      </c>
      <c r="F117" s="1" t="s">
        <v>406</v>
      </c>
      <c r="G117" s="1">
        <v>4</v>
      </c>
      <c r="H117" s="1" t="s">
        <v>435</v>
      </c>
      <c r="I117" s="1" t="s">
        <v>435</v>
      </c>
      <c r="J117" s="1" t="s">
        <v>435</v>
      </c>
      <c r="K117" s="17">
        <v>0.15934065934065947</v>
      </c>
      <c r="L117" s="17">
        <v>1.38479260866522</v>
      </c>
      <c r="M117" s="17">
        <v>52.187866201599917</v>
      </c>
      <c r="N117" s="82">
        <v>9.6502000000000004E-2</v>
      </c>
      <c r="O117" s="82">
        <v>1.2949079999999999</v>
      </c>
      <c r="P117" s="17">
        <f t="shared" si="4"/>
        <v>13.418457648546143</v>
      </c>
      <c r="Q117" s="17">
        <v>20.147342381448723</v>
      </c>
      <c r="R117" s="83">
        <v>501.69600000000003</v>
      </c>
      <c r="S117" s="85">
        <v>6.2474286416666667</v>
      </c>
      <c r="T117" s="82">
        <v>1.3554792022619508</v>
      </c>
      <c r="U117" s="82">
        <v>0.42427685421646733</v>
      </c>
      <c r="V117" s="82">
        <v>2.7927042494849594</v>
      </c>
      <c r="W117" s="82">
        <v>0.6908700000000001</v>
      </c>
      <c r="X117" s="82">
        <v>0.6073952702702704</v>
      </c>
      <c r="Y117" s="82">
        <v>2.9870000000000001</v>
      </c>
      <c r="Z117" s="17">
        <v>567.57510000000002</v>
      </c>
      <c r="AA117" s="17">
        <v>81.323100000000011</v>
      </c>
      <c r="AB117" s="17">
        <v>1.4137999999999999</v>
      </c>
      <c r="AC117" s="17">
        <v>0.46144317073170732</v>
      </c>
      <c r="AD117" s="17">
        <v>588.09839999999997</v>
      </c>
      <c r="AE117" s="17">
        <v>107.04559999999999</v>
      </c>
      <c r="AF117" s="17">
        <v>1.5509999999999999</v>
      </c>
      <c r="AG117" s="17">
        <v>0.47812878048780483</v>
      </c>
      <c r="AH117" s="17">
        <v>0.57940000000000003</v>
      </c>
    </row>
    <row r="118" spans="1:34" x14ac:dyDescent="0.25">
      <c r="A118" s="1" t="s">
        <v>295</v>
      </c>
      <c r="B118" s="1">
        <v>2019</v>
      </c>
      <c r="C118" s="1" t="s">
        <v>297</v>
      </c>
      <c r="D118" s="1" t="s">
        <v>597</v>
      </c>
      <c r="E118" s="1" t="s">
        <v>300</v>
      </c>
      <c r="F118" s="1" t="s">
        <v>411</v>
      </c>
      <c r="G118" s="1">
        <v>1</v>
      </c>
      <c r="H118" s="1" t="s">
        <v>435</v>
      </c>
      <c r="I118" s="1" t="s">
        <v>435</v>
      </c>
      <c r="J118" s="1" t="s">
        <v>435</v>
      </c>
      <c r="K118" s="17">
        <v>0.16991963260619983</v>
      </c>
      <c r="L118" s="17">
        <v>1.2939384410626924</v>
      </c>
      <c r="M118" s="17">
        <v>54.956621404856769</v>
      </c>
      <c r="N118" s="82">
        <v>9.6897308075772681E-2</v>
      </c>
      <c r="O118" s="82">
        <v>1.3480338983050846</v>
      </c>
      <c r="P118" s="17">
        <f t="shared" si="4"/>
        <v>13.91198501872659</v>
      </c>
      <c r="Q118" s="17">
        <v>26.323760542451609</v>
      </c>
      <c r="R118" s="83">
        <v>580.36800000000005</v>
      </c>
      <c r="S118" s="17">
        <v>9.8276169749999998</v>
      </c>
      <c r="T118" s="82">
        <v>0.87995603256472499</v>
      </c>
      <c r="U118" s="82">
        <v>0.31233184121144891</v>
      </c>
      <c r="V118" s="82">
        <v>2.915961493851547</v>
      </c>
      <c r="W118" s="82">
        <v>0.90107142857142863</v>
      </c>
      <c r="X118" s="82">
        <v>0.56958539603960401</v>
      </c>
      <c r="Y118" s="82">
        <v>2.3355267094017091</v>
      </c>
      <c r="Z118" s="17">
        <v>1078.4501</v>
      </c>
      <c r="AA118" s="17">
        <v>207.4984</v>
      </c>
      <c r="AB118" s="17">
        <v>4.3985000000000003</v>
      </c>
      <c r="AC118" s="17">
        <v>0.87678869918699187</v>
      </c>
      <c r="AD118" s="17">
        <v>1128.3212000000001</v>
      </c>
      <c r="AE118" s="17">
        <v>296.80829999999997</v>
      </c>
      <c r="AF118" s="17">
        <v>6.2130000000000001</v>
      </c>
      <c r="AG118" s="17">
        <v>0.91733430894308954</v>
      </c>
      <c r="AH118" s="17">
        <v>0.83730000000000004</v>
      </c>
    </row>
    <row r="119" spans="1:34" x14ac:dyDescent="0.25">
      <c r="A119" s="1" t="s">
        <v>295</v>
      </c>
      <c r="B119" s="1">
        <v>2019</v>
      </c>
      <c r="C119" s="1" t="s">
        <v>297</v>
      </c>
      <c r="D119" s="1" t="s">
        <v>597</v>
      </c>
      <c r="E119" s="1" t="s">
        <v>300</v>
      </c>
      <c r="F119" s="1" t="s">
        <v>411</v>
      </c>
      <c r="G119" s="1">
        <v>2</v>
      </c>
      <c r="H119" s="1" t="s">
        <v>435</v>
      </c>
      <c r="I119" s="1" t="s">
        <v>435</v>
      </c>
      <c r="J119" s="1" t="s">
        <v>435</v>
      </c>
      <c r="K119" s="17">
        <v>0.15722543352601148</v>
      </c>
      <c r="L119" s="17">
        <v>1.3042428482014654</v>
      </c>
      <c r="M119" s="17">
        <v>55.656737623175346</v>
      </c>
      <c r="N119" s="82">
        <v>7.3832502492522406E-2</v>
      </c>
      <c r="O119" s="82">
        <v>1.154803589232303</v>
      </c>
      <c r="P119" s="17">
        <f t="shared" si="4"/>
        <v>15.64085667215816</v>
      </c>
      <c r="Q119" s="17">
        <v>14.430982517920452</v>
      </c>
      <c r="R119" s="83">
        <v>534.21120000000008</v>
      </c>
      <c r="S119" s="17">
        <v>4.8869570749999989</v>
      </c>
      <c r="T119" s="82">
        <v>0.85812682579874011</v>
      </c>
      <c r="U119" s="82">
        <v>0.20604986063061431</v>
      </c>
      <c r="V119" s="82">
        <v>2.4395885081667239</v>
      </c>
      <c r="W119" s="82">
        <v>0.93574019607843129</v>
      </c>
      <c r="X119" s="82">
        <v>0.57167187499999983</v>
      </c>
      <c r="Y119" s="82">
        <v>3.0879597826086953</v>
      </c>
      <c r="Z119" s="17">
        <v>1235.0663000000002</v>
      </c>
      <c r="AA119" s="17">
        <v>160.70160000000001</v>
      </c>
      <c r="AB119" s="17">
        <v>2.6035999999999997</v>
      </c>
      <c r="AC119" s="17">
        <v>1.0041189430894311</v>
      </c>
      <c r="AD119" s="17">
        <v>1238.6731</v>
      </c>
      <c r="AE119" s="17">
        <v>180.1344</v>
      </c>
      <c r="AF119" s="17">
        <v>2.6850000000000001</v>
      </c>
      <c r="AG119" s="17">
        <v>1.0070513008130082</v>
      </c>
      <c r="AH119" s="17">
        <v>0.46289999999999998</v>
      </c>
    </row>
    <row r="120" spans="1:34" x14ac:dyDescent="0.25">
      <c r="A120" s="1" t="s">
        <v>295</v>
      </c>
      <c r="B120" s="1">
        <v>2019</v>
      </c>
      <c r="C120" s="1" t="s">
        <v>297</v>
      </c>
      <c r="D120" s="1" t="s">
        <v>597</v>
      </c>
      <c r="E120" s="1" t="s">
        <v>300</v>
      </c>
      <c r="F120" s="1" t="s">
        <v>411</v>
      </c>
      <c r="G120" s="1">
        <v>3</v>
      </c>
      <c r="H120" s="1" t="s">
        <v>435</v>
      </c>
      <c r="I120" s="1" t="s">
        <v>435</v>
      </c>
      <c r="J120" s="1" t="s">
        <v>435</v>
      </c>
      <c r="K120" s="17">
        <v>0.17824074074074087</v>
      </c>
      <c r="L120" s="17">
        <v>1.2159594440512695</v>
      </c>
      <c r="M120" s="17">
        <v>52.887198349782885</v>
      </c>
      <c r="N120" s="82">
        <v>5.7101593625498007E-2</v>
      </c>
      <c r="O120" s="82">
        <v>1.1441035856573705</v>
      </c>
      <c r="P120" s="17">
        <f t="shared" si="4"/>
        <v>20.036281179138321</v>
      </c>
      <c r="Q120" s="17">
        <v>17.983950608677965</v>
      </c>
      <c r="R120" s="83">
        <v>575.69760000000019</v>
      </c>
      <c r="S120" s="17">
        <v>5.746202274999999</v>
      </c>
      <c r="T120" s="82">
        <v>0.6883606852302897</v>
      </c>
      <c r="U120" s="82">
        <v>0.17553619471612517</v>
      </c>
      <c r="V120" s="82">
        <v>2.2916640765303251</v>
      </c>
      <c r="W120" s="82">
        <v>0.43695370370370368</v>
      </c>
      <c r="X120" s="82">
        <v>0.38865499999999997</v>
      </c>
      <c r="Y120" s="82">
        <v>2.5664946581196579</v>
      </c>
      <c r="Z120" s="17">
        <v>1123.7235000000001</v>
      </c>
      <c r="AA120" s="17">
        <v>139.88</v>
      </c>
      <c r="AB120" s="17">
        <v>2.1232000000000002</v>
      </c>
      <c r="AC120" s="17">
        <v>0.91359634146341473</v>
      </c>
      <c r="AD120" s="17">
        <v>1159.0228</v>
      </c>
      <c r="AE120" s="17">
        <v>188.9494</v>
      </c>
      <c r="AF120" s="17">
        <v>2.4510000000000001</v>
      </c>
      <c r="AG120" s="17">
        <v>0.94229495934959351</v>
      </c>
      <c r="AH120" s="17">
        <v>0.51890000000000003</v>
      </c>
    </row>
    <row r="121" spans="1:34" x14ac:dyDescent="0.25">
      <c r="A121" s="1" t="s">
        <v>295</v>
      </c>
      <c r="B121" s="1">
        <v>2019</v>
      </c>
      <c r="C121" s="1" t="s">
        <v>297</v>
      </c>
      <c r="D121" s="1" t="s">
        <v>597</v>
      </c>
      <c r="E121" s="1" t="s">
        <v>300</v>
      </c>
      <c r="F121" s="1" t="s">
        <v>411</v>
      </c>
      <c r="G121" s="1">
        <v>4</v>
      </c>
      <c r="H121" s="1" t="s">
        <v>435</v>
      </c>
      <c r="I121" s="1" t="s">
        <v>435</v>
      </c>
      <c r="J121" s="1" t="s">
        <v>435</v>
      </c>
      <c r="K121" s="17">
        <v>0.17405764966740581</v>
      </c>
      <c r="L121" s="17">
        <v>1.1107609417148023</v>
      </c>
      <c r="M121" s="17">
        <v>66.589907753601722</v>
      </c>
      <c r="N121" s="82">
        <v>9.6117529880478128E-2</v>
      </c>
      <c r="O121" s="82">
        <v>1.5966314741035863</v>
      </c>
      <c r="P121" s="17">
        <f t="shared" si="4"/>
        <v>16.611241217798593</v>
      </c>
      <c r="Q121" s="17">
        <v>20.280290529976966</v>
      </c>
      <c r="R121" s="83">
        <v>551.80799999999999</v>
      </c>
      <c r="S121" s="85">
        <v>6.8202587749999992</v>
      </c>
      <c r="T121" s="82">
        <v>1.3520834241219784</v>
      </c>
      <c r="U121" s="82">
        <v>0.35619378198115864</v>
      </c>
      <c r="V121" s="82">
        <v>2.9692279450817227</v>
      </c>
      <c r="W121" s="82">
        <v>0.99734955752212406</v>
      </c>
      <c r="X121" s="82">
        <v>0.3700146396396396</v>
      </c>
      <c r="Y121" s="82">
        <v>2.5846901260504196</v>
      </c>
      <c r="Z121" s="17">
        <v>1000.7795</v>
      </c>
      <c r="AA121" s="17">
        <v>115.57679999999999</v>
      </c>
      <c r="AB121" s="17">
        <v>1.6698999999999999</v>
      </c>
      <c r="AC121" s="17">
        <v>0.81364186991869913</v>
      </c>
      <c r="AD121" s="17">
        <v>1030.5626</v>
      </c>
      <c r="AE121" s="17">
        <v>155.51580000000001</v>
      </c>
      <c r="AF121" s="17">
        <v>1.8680000000000001</v>
      </c>
      <c r="AG121" s="17">
        <v>0.83785577235772357</v>
      </c>
      <c r="AH121" s="17">
        <v>0.4803</v>
      </c>
    </row>
    <row r="122" spans="1:34" x14ac:dyDescent="0.25">
      <c r="A122" s="1" t="s">
        <v>295</v>
      </c>
      <c r="B122" s="1">
        <v>2019</v>
      </c>
      <c r="C122" s="1" t="s">
        <v>297</v>
      </c>
      <c r="D122" s="1" t="s">
        <v>597</v>
      </c>
      <c r="E122" s="1" t="s">
        <v>302</v>
      </c>
      <c r="F122" s="1" t="s">
        <v>595</v>
      </c>
      <c r="G122" s="1">
        <v>1</v>
      </c>
      <c r="H122" s="1" t="s">
        <v>435</v>
      </c>
      <c r="I122" s="1" t="s">
        <v>435</v>
      </c>
      <c r="J122" s="1" t="s">
        <v>435</v>
      </c>
      <c r="K122" s="17">
        <v>0.14452709883103076</v>
      </c>
      <c r="L122" s="17">
        <v>1.2794750581551453</v>
      </c>
      <c r="M122" s="17">
        <v>55.393902116141739</v>
      </c>
      <c r="N122" s="82">
        <v>9.9998005982053842E-2</v>
      </c>
      <c r="O122" s="82">
        <v>1.2332462612163511</v>
      </c>
      <c r="P122" s="17">
        <f t="shared" si="4"/>
        <v>12.332708528584819</v>
      </c>
      <c r="Q122" s="17">
        <v>21.87149989043797</v>
      </c>
      <c r="R122" s="83">
        <v>554.74320000000012</v>
      </c>
      <c r="S122" s="17">
        <v>8.6998576500000002</v>
      </c>
      <c r="T122" s="82">
        <v>0.75507460980703001</v>
      </c>
      <c r="U122" s="82">
        <v>0.30255206360837922</v>
      </c>
      <c r="V122" s="82">
        <v>3.2981608943835345</v>
      </c>
      <c r="W122" s="82">
        <v>0.71014150943396226</v>
      </c>
      <c r="X122" s="82">
        <v>0.53079567307692299</v>
      </c>
      <c r="Y122" s="82">
        <v>2.3915863821138212</v>
      </c>
      <c r="Z122" s="17">
        <v>1267.6478000000002</v>
      </c>
      <c r="AA122" s="17">
        <v>196.42869999999999</v>
      </c>
      <c r="AB122" s="17">
        <v>3.7904999999999998</v>
      </c>
      <c r="AC122" s="17">
        <v>1.0306079674796749</v>
      </c>
      <c r="AD122" s="17">
        <v>1286.1878999999999</v>
      </c>
      <c r="AE122" s="17">
        <v>230.3493</v>
      </c>
      <c r="AF122" s="17">
        <v>3.8130000000000002</v>
      </c>
      <c r="AG122" s="17">
        <v>1.0456812195121949</v>
      </c>
      <c r="AH122" s="17">
        <v>0.57010000000000005</v>
      </c>
    </row>
    <row r="123" spans="1:34" x14ac:dyDescent="0.25">
      <c r="A123" s="1" t="s">
        <v>295</v>
      </c>
      <c r="B123" s="1">
        <v>2019</v>
      </c>
      <c r="C123" s="1" t="s">
        <v>297</v>
      </c>
      <c r="D123" s="1" t="s">
        <v>597</v>
      </c>
      <c r="E123" s="1" t="s">
        <v>302</v>
      </c>
      <c r="F123" s="1" t="s">
        <v>595</v>
      </c>
      <c r="G123" s="1">
        <v>2</v>
      </c>
      <c r="H123" s="1" t="s">
        <v>435</v>
      </c>
      <c r="I123" s="1" t="s">
        <v>435</v>
      </c>
      <c r="J123" s="1" t="s">
        <v>435</v>
      </c>
      <c r="K123" s="17">
        <v>0.16114285714285717</v>
      </c>
      <c r="L123" s="17">
        <v>1.2469940915984228</v>
      </c>
      <c r="M123" s="17">
        <v>53.231189936562529</v>
      </c>
      <c r="N123" s="82">
        <v>0.10748554336989033</v>
      </c>
      <c r="O123" s="82">
        <v>1.6374556331006982</v>
      </c>
      <c r="P123" s="17">
        <f t="shared" si="4"/>
        <v>15.234194122885132</v>
      </c>
      <c r="Q123" s="17">
        <v>31.558953148271822</v>
      </c>
      <c r="R123" s="83">
        <v>741.68640000000005</v>
      </c>
      <c r="S123" s="17">
        <v>5.6387966249999977</v>
      </c>
      <c r="T123" s="82">
        <v>1.4682267759298435</v>
      </c>
      <c r="U123" s="82">
        <v>0.38548439249862565</v>
      </c>
      <c r="V123" s="82">
        <v>3.501204706009482</v>
      </c>
      <c r="W123" s="82">
        <v>1.0534009900990098</v>
      </c>
      <c r="X123" s="82">
        <v>0.75051285046728966</v>
      </c>
      <c r="Y123" s="82">
        <v>3.816405973451328</v>
      </c>
      <c r="Z123" s="17">
        <v>1462.1464999999998</v>
      </c>
      <c r="AA123" s="17">
        <v>236.04399999999998</v>
      </c>
      <c r="AB123" s="17">
        <v>4.9009</v>
      </c>
      <c r="AC123" s="17">
        <v>1.1887369918699187</v>
      </c>
      <c r="AD123" s="17">
        <v>1474.8367000000001</v>
      </c>
      <c r="AE123" s="17">
        <v>267.95150000000001</v>
      </c>
      <c r="AF123" s="17">
        <v>4.9870000000000001</v>
      </c>
      <c r="AG123" s="17">
        <v>1.1990542276422764</v>
      </c>
      <c r="AH123" s="17">
        <v>0.57830000000000004</v>
      </c>
    </row>
    <row r="124" spans="1:34" x14ac:dyDescent="0.25">
      <c r="A124" s="1" t="s">
        <v>295</v>
      </c>
      <c r="B124" s="1">
        <v>2019</v>
      </c>
      <c r="C124" s="1" t="s">
        <v>297</v>
      </c>
      <c r="D124" s="1" t="s">
        <v>597</v>
      </c>
      <c r="E124" s="1" t="s">
        <v>302</v>
      </c>
      <c r="F124" s="1" t="s">
        <v>595</v>
      </c>
      <c r="G124" s="1">
        <v>3</v>
      </c>
      <c r="H124" s="1" t="s">
        <v>435</v>
      </c>
      <c r="I124" s="1" t="s">
        <v>435</v>
      </c>
      <c r="J124" s="1" t="s">
        <v>435</v>
      </c>
      <c r="K124" s="17">
        <v>0.16931818181818187</v>
      </c>
      <c r="L124" s="17">
        <v>1.3304595058868944</v>
      </c>
      <c r="M124" s="17">
        <v>51.343173302988049</v>
      </c>
      <c r="N124" s="82">
        <v>8.8095712861415751E-2</v>
      </c>
      <c r="O124" s="82">
        <v>1.4219022931206384</v>
      </c>
      <c r="P124" s="17">
        <f t="shared" si="4"/>
        <v>16.140425531914897</v>
      </c>
      <c r="Q124" s="17">
        <v>19.773812686942208</v>
      </c>
      <c r="R124" s="83">
        <v>433.20960000000019</v>
      </c>
      <c r="S124" s="85">
        <v>7.1693271374999989</v>
      </c>
      <c r="T124" s="82">
        <v>1.2771698221614229</v>
      </c>
      <c r="U124" s="82">
        <v>0.3476961616595764</v>
      </c>
      <c r="V124" s="82">
        <v>2.6775975815198856</v>
      </c>
      <c r="W124" s="82">
        <v>0.96099999999999997</v>
      </c>
      <c r="X124" s="82">
        <v>0.44577986725663726</v>
      </c>
      <c r="Y124" s="82">
        <v>1.2068882211538459</v>
      </c>
      <c r="Z124" s="17">
        <v>880.81090000000006</v>
      </c>
      <c r="AA124" s="17">
        <v>130.44210000000001</v>
      </c>
      <c r="AB124" s="17">
        <v>2.5388999999999999</v>
      </c>
      <c r="AC124" s="17">
        <v>0.71610642276422765</v>
      </c>
      <c r="AD124" s="17">
        <v>909.25490000000002</v>
      </c>
      <c r="AE124" s="17">
        <v>166.17930000000001</v>
      </c>
      <c r="AF124" s="17">
        <v>2.617</v>
      </c>
      <c r="AG124" s="17">
        <v>0.73923162601626013</v>
      </c>
      <c r="AH124" s="17">
        <v>0.58179999999999998</v>
      </c>
    </row>
    <row r="125" spans="1:34" x14ac:dyDescent="0.25">
      <c r="A125" s="1" t="s">
        <v>295</v>
      </c>
      <c r="B125" s="1">
        <v>2019</v>
      </c>
      <c r="C125" s="1" t="s">
        <v>297</v>
      </c>
      <c r="D125" s="1" t="s">
        <v>597</v>
      </c>
      <c r="E125" s="1" t="s">
        <v>302</v>
      </c>
      <c r="F125" s="1" t="s">
        <v>595</v>
      </c>
      <c r="G125" s="1">
        <v>4</v>
      </c>
      <c r="H125" s="1" t="s">
        <v>435</v>
      </c>
      <c r="I125" s="1" t="s">
        <v>435</v>
      </c>
      <c r="J125" s="1" t="s">
        <v>435</v>
      </c>
      <c r="K125" s="17">
        <v>0.17922374429223747</v>
      </c>
      <c r="L125" s="17">
        <v>1.1984866843110449</v>
      </c>
      <c r="M125" s="17">
        <v>51.680435969852823</v>
      </c>
      <c r="N125" s="82">
        <v>9.9026946107784425E-2</v>
      </c>
      <c r="O125" s="82">
        <v>1.6739221556886226</v>
      </c>
      <c r="P125" s="17">
        <f t="shared" si="4"/>
        <v>16.903703703703702</v>
      </c>
      <c r="Q125" s="17">
        <v>20.681158332374338</v>
      </c>
      <c r="R125" s="83">
        <v>535.10400000000004</v>
      </c>
      <c r="S125" s="85">
        <v>6.4040618812499979</v>
      </c>
      <c r="T125" s="82">
        <v>1.5185806067659331</v>
      </c>
      <c r="U125" s="82">
        <v>0.37374358681872077</v>
      </c>
      <c r="V125" s="82">
        <v>2.7391743392978842</v>
      </c>
      <c r="W125" s="82">
        <v>1.2466287128712872</v>
      </c>
      <c r="X125" s="82">
        <v>0.40306077981651361</v>
      </c>
      <c r="Y125" s="82">
        <v>1.2113816964285713</v>
      </c>
      <c r="Z125" s="17">
        <v>1203.5350666666666</v>
      </c>
      <c r="AA125" s="17">
        <v>187.63826666666668</v>
      </c>
      <c r="AB125" s="17">
        <v>3.7434333333333334</v>
      </c>
      <c r="AC125" s="17">
        <v>0.97848379403794028</v>
      </c>
      <c r="AD125" s="17">
        <v>1223.4264999999998</v>
      </c>
      <c r="AE125" s="17">
        <v>221.49336666666667</v>
      </c>
      <c r="AF125" s="17">
        <v>3.8913333333333302</v>
      </c>
      <c r="AG125" s="17">
        <v>0.99465569105691043</v>
      </c>
      <c r="AH125" s="17">
        <v>0.57673333333333332</v>
      </c>
    </row>
    <row r="126" spans="1:34" x14ac:dyDescent="0.25">
      <c r="A126" s="1" t="s">
        <v>295</v>
      </c>
      <c r="B126" s="1">
        <v>2019</v>
      </c>
      <c r="C126" s="1" t="s">
        <v>297</v>
      </c>
      <c r="D126" s="1" t="s">
        <v>597</v>
      </c>
      <c r="E126" s="1" t="s">
        <v>302</v>
      </c>
      <c r="F126" s="1" t="s">
        <v>406</v>
      </c>
      <c r="G126" s="1">
        <v>1</v>
      </c>
      <c r="H126" s="1" t="s">
        <v>435</v>
      </c>
      <c r="I126" s="1" t="s">
        <v>435</v>
      </c>
      <c r="J126" s="1" t="s">
        <v>435</v>
      </c>
      <c r="K126" s="17">
        <v>0.144880174291939</v>
      </c>
      <c r="L126" s="17">
        <v>1.3082207697893975</v>
      </c>
      <c r="M126" s="17">
        <v>53.201864751447857</v>
      </c>
      <c r="N126" s="82">
        <v>6.5466533466533486E-2</v>
      </c>
      <c r="O126" s="82">
        <v>1.1109550449550452</v>
      </c>
      <c r="P126" s="17">
        <f t="shared" si="4"/>
        <v>16.969816272965879</v>
      </c>
      <c r="Q126" s="17">
        <v>17.038520098664748</v>
      </c>
      <c r="R126" s="83">
        <v>451.24560000000008</v>
      </c>
      <c r="S126" s="17">
        <v>6.4980418249999987</v>
      </c>
      <c r="T126" s="82">
        <v>0.97227352214666163</v>
      </c>
      <c r="U126" s="82">
        <v>0.42643544618009638</v>
      </c>
      <c r="V126" s="82">
        <v>3.8784062293341282</v>
      </c>
      <c r="W126" s="82">
        <v>0.91021186440677992</v>
      </c>
      <c r="X126" s="82">
        <v>0.48443018018018003</v>
      </c>
      <c r="Y126" s="82">
        <v>2.3499720982142853</v>
      </c>
      <c r="Z126" s="17">
        <v>1038.9669999999999</v>
      </c>
      <c r="AA126" s="17">
        <v>166.0676</v>
      </c>
      <c r="AB126" s="17">
        <v>3.1234000000000002</v>
      </c>
      <c r="AC126" s="17">
        <v>0.84468861788617877</v>
      </c>
      <c r="AD126" s="17">
        <v>1050.7325000000001</v>
      </c>
      <c r="AE126" s="17">
        <v>192.62440000000001</v>
      </c>
      <c r="AF126" s="17">
        <v>3.21</v>
      </c>
      <c r="AG126" s="17">
        <v>0.85425406504065049</v>
      </c>
      <c r="AH126" s="17">
        <v>0.58350000000000002</v>
      </c>
    </row>
    <row r="127" spans="1:34" x14ac:dyDescent="0.25">
      <c r="A127" s="1" t="s">
        <v>295</v>
      </c>
      <c r="B127" s="1">
        <v>2019</v>
      </c>
      <c r="C127" s="1" t="s">
        <v>297</v>
      </c>
      <c r="D127" s="1" t="s">
        <v>597</v>
      </c>
      <c r="E127" s="1" t="s">
        <v>302</v>
      </c>
      <c r="F127" s="1" t="s">
        <v>406</v>
      </c>
      <c r="G127" s="1">
        <v>2</v>
      </c>
      <c r="H127" s="1" t="s">
        <v>435</v>
      </c>
      <c r="I127" s="1" t="s">
        <v>435</v>
      </c>
      <c r="J127" s="1" t="s">
        <v>435</v>
      </c>
      <c r="K127" s="17">
        <v>0.16666666666666674</v>
      </c>
      <c r="L127" s="17">
        <v>1.1961641896673743</v>
      </c>
      <c r="M127" s="17">
        <v>49.663709316082134</v>
      </c>
      <c r="N127" s="82">
        <v>0.10028443113772458</v>
      </c>
      <c r="O127" s="82">
        <v>1.4892485029940126</v>
      </c>
      <c r="P127" s="17">
        <f t="shared" si="4"/>
        <v>14.850246305418722</v>
      </c>
      <c r="Q127" s="17">
        <v>26.014866500182489</v>
      </c>
      <c r="R127" s="83">
        <v>711.83880000000011</v>
      </c>
      <c r="S127" s="17">
        <v>3.1684666750000008</v>
      </c>
      <c r="T127" s="82">
        <v>1.0685694059405944</v>
      </c>
      <c r="U127" s="82">
        <v>0.283127537527055</v>
      </c>
      <c r="V127" s="82">
        <v>3.2147219807970782</v>
      </c>
      <c r="W127" s="82">
        <v>1.1678909090909091</v>
      </c>
      <c r="X127" s="82">
        <v>0.54000121359223308</v>
      </c>
      <c r="Y127" s="82">
        <v>2.516</v>
      </c>
      <c r="Z127" s="17">
        <v>419.78050000000002</v>
      </c>
      <c r="AA127" s="17">
        <v>58.866599999999998</v>
      </c>
      <c r="AB127" s="17">
        <v>0.98239999999999994</v>
      </c>
      <c r="AC127" s="17">
        <v>0.34128495934959352</v>
      </c>
      <c r="AD127" s="17">
        <v>433.38929999999999</v>
      </c>
      <c r="AE127" s="17">
        <v>79.1434</v>
      </c>
      <c r="AF127" s="17">
        <v>1.1499999999999999</v>
      </c>
      <c r="AG127" s="17">
        <v>0.3523490243902439</v>
      </c>
      <c r="AH127" s="17">
        <v>0.58130000000000004</v>
      </c>
    </row>
    <row r="128" spans="1:34" x14ac:dyDescent="0.25">
      <c r="A128" s="1" t="s">
        <v>295</v>
      </c>
      <c r="B128" s="1">
        <v>2019</v>
      </c>
      <c r="C128" s="1" t="s">
        <v>297</v>
      </c>
      <c r="D128" s="1" t="s">
        <v>597</v>
      </c>
      <c r="E128" s="1" t="s">
        <v>302</v>
      </c>
      <c r="F128" s="1" t="s">
        <v>406</v>
      </c>
      <c r="G128" s="1">
        <v>3</v>
      </c>
      <c r="H128" s="1" t="s">
        <v>435</v>
      </c>
      <c r="I128" s="1" t="s">
        <v>435</v>
      </c>
      <c r="J128" s="1" t="s">
        <v>435</v>
      </c>
      <c r="K128" s="17">
        <v>0.16274089935760166</v>
      </c>
      <c r="L128" s="17">
        <v>1.3167756970680633</v>
      </c>
      <c r="M128" s="17">
        <v>52.518980717232438</v>
      </c>
      <c r="N128" s="82">
        <v>0.14496716417910444</v>
      </c>
      <c r="O128" s="82">
        <v>2.1034746268656717</v>
      </c>
      <c r="P128" s="17">
        <f t="shared" si="4"/>
        <v>14.510007412898448</v>
      </c>
      <c r="Q128" s="17">
        <v>15.98126730397064</v>
      </c>
      <c r="R128" s="83">
        <v>378.08640000000008</v>
      </c>
      <c r="S128" s="17">
        <v>5.9073107499999988</v>
      </c>
      <c r="T128" s="82">
        <v>1.3851935478949917</v>
      </c>
      <c r="U128" s="82">
        <v>0.28232113932383979</v>
      </c>
      <c r="V128" s="82">
        <v>2.6220068470258737</v>
      </c>
      <c r="W128" s="82">
        <v>0.89308771929824582</v>
      </c>
      <c r="X128" s="82">
        <v>0.6399568584070795</v>
      </c>
      <c r="Y128" s="82">
        <v>2.9134714912280706</v>
      </c>
      <c r="Z128" s="17">
        <v>725.28639999999996</v>
      </c>
      <c r="AA128" s="17">
        <v>117.57979999999998</v>
      </c>
      <c r="AB128" s="17">
        <v>2.1839</v>
      </c>
      <c r="AC128" s="17">
        <v>0.58966373983739839</v>
      </c>
      <c r="AD128" s="17">
        <v>752.72519999999997</v>
      </c>
      <c r="AE128" s="17">
        <v>155.1662</v>
      </c>
      <c r="AF128" s="17">
        <v>2.5449999999999999</v>
      </c>
      <c r="AG128" s="17">
        <v>0.61197170731707318</v>
      </c>
      <c r="AH128" s="17">
        <v>0.65620000000000001</v>
      </c>
    </row>
    <row r="129" spans="1:34" x14ac:dyDescent="0.25">
      <c r="A129" s="1" t="s">
        <v>295</v>
      </c>
      <c r="B129" s="1">
        <v>2019</v>
      </c>
      <c r="C129" s="1" t="s">
        <v>297</v>
      </c>
      <c r="D129" s="1" t="s">
        <v>597</v>
      </c>
      <c r="E129" s="1" t="s">
        <v>302</v>
      </c>
      <c r="F129" s="1" t="s">
        <v>406</v>
      </c>
      <c r="G129" s="1">
        <v>4</v>
      </c>
      <c r="H129" s="1" t="s">
        <v>435</v>
      </c>
      <c r="I129" s="1" t="s">
        <v>435</v>
      </c>
      <c r="J129" s="1" t="s">
        <v>435</v>
      </c>
      <c r="K129" s="17">
        <v>0.17248908296943233</v>
      </c>
      <c r="L129" s="17">
        <v>1.2371903132793742</v>
      </c>
      <c r="M129" s="17">
        <v>50.875079493591819</v>
      </c>
      <c r="N129" s="82">
        <v>0.11589210789210787</v>
      </c>
      <c r="O129" s="82">
        <v>1.5627092907092905</v>
      </c>
      <c r="P129" s="17">
        <f t="shared" si="4"/>
        <v>13.4841735052755</v>
      </c>
      <c r="Q129" s="17">
        <v>14.534065582048212</v>
      </c>
      <c r="R129" s="83">
        <v>448.24320000000012</v>
      </c>
      <c r="S129" s="85">
        <v>5.1912730833333329</v>
      </c>
      <c r="T129" s="82">
        <v>1.7142119798460431</v>
      </c>
      <c r="U129" s="82">
        <v>0.43647626483847285</v>
      </c>
      <c r="V129" s="82">
        <v>3.519053055063917</v>
      </c>
      <c r="W129" s="82">
        <v>1.2247777777777777</v>
      </c>
      <c r="X129" s="82">
        <v>0.64271904761904741</v>
      </c>
      <c r="Y129" s="82">
        <v>2.6716366666666662</v>
      </c>
      <c r="Z129" s="17">
        <v>728.01130000000001</v>
      </c>
      <c r="AA129" s="17">
        <v>114.17133333333334</v>
      </c>
      <c r="AB129" s="17">
        <v>2.0965666666666665</v>
      </c>
      <c r="AC129" s="17">
        <v>0.59187910569105695</v>
      </c>
      <c r="AD129" s="17">
        <v>745.6156666666667</v>
      </c>
      <c r="AE129" s="17">
        <v>142.31133333333335</v>
      </c>
      <c r="AF129" s="17">
        <v>2.1683333333333334</v>
      </c>
      <c r="AG129" s="17">
        <v>0.60619159891598917</v>
      </c>
      <c r="AH129" s="17">
        <v>0.6070000000000001</v>
      </c>
    </row>
    <row r="130" spans="1:34" x14ac:dyDescent="0.25">
      <c r="A130" s="1" t="s">
        <v>295</v>
      </c>
      <c r="B130" s="1">
        <v>2019</v>
      </c>
      <c r="C130" s="1" t="s">
        <v>297</v>
      </c>
      <c r="D130" s="1" t="s">
        <v>597</v>
      </c>
      <c r="E130" s="1" t="s">
        <v>302</v>
      </c>
      <c r="F130" s="1" t="s">
        <v>411</v>
      </c>
      <c r="G130" s="1">
        <v>1</v>
      </c>
      <c r="H130" s="1" t="s">
        <v>435</v>
      </c>
      <c r="I130" s="1" t="s">
        <v>435</v>
      </c>
      <c r="J130" s="1" t="s">
        <v>435</v>
      </c>
      <c r="K130" s="17">
        <v>0.1632882882882882</v>
      </c>
      <c r="L130" s="17">
        <v>1.2964092978328647</v>
      </c>
      <c r="M130" s="17">
        <v>43.12460749209486</v>
      </c>
      <c r="N130" s="82">
        <v>7.4014910536779319E-2</v>
      </c>
      <c r="O130" s="82">
        <v>1.0477664015904573</v>
      </c>
      <c r="P130" s="17">
        <f t="shared" si="4"/>
        <v>14.156153050672184</v>
      </c>
      <c r="Q130" s="17">
        <v>22.474988668075021</v>
      </c>
      <c r="R130" s="83">
        <v>507.68040000000002</v>
      </c>
      <c r="S130" s="17">
        <v>7.8943152749999994</v>
      </c>
      <c r="T130" s="82">
        <v>1.1732633261525527</v>
      </c>
      <c r="U130" s="82">
        <v>0.32976169365083868</v>
      </c>
      <c r="V130" s="82">
        <v>3.4110035169059163</v>
      </c>
      <c r="W130" s="82">
        <v>0.94267105263157935</v>
      </c>
      <c r="X130" s="82">
        <v>0.41023749999999992</v>
      </c>
      <c r="Y130" s="82">
        <v>3.1841328828828819</v>
      </c>
      <c r="Z130" s="17">
        <v>1292.6011999999998</v>
      </c>
      <c r="AA130" s="17">
        <v>184.66000000000003</v>
      </c>
      <c r="AB130" s="17">
        <v>3.2195999999999998</v>
      </c>
      <c r="AC130" s="17">
        <v>1.0508952845528454</v>
      </c>
      <c r="AD130" s="17">
        <v>1296.8312000000001</v>
      </c>
      <c r="AE130" s="17">
        <v>208.44120000000001</v>
      </c>
      <c r="AF130" s="17">
        <v>3.24</v>
      </c>
      <c r="AG130" s="17">
        <v>1.0543343089430894</v>
      </c>
      <c r="AH130" s="17">
        <v>0.51160000000000005</v>
      </c>
    </row>
    <row r="131" spans="1:34" x14ac:dyDescent="0.25">
      <c r="A131" s="1" t="s">
        <v>295</v>
      </c>
      <c r="B131" s="1">
        <v>2019</v>
      </c>
      <c r="C131" s="1" t="s">
        <v>297</v>
      </c>
      <c r="D131" s="1" t="s">
        <v>597</v>
      </c>
      <c r="E131" s="1" t="s">
        <v>302</v>
      </c>
      <c r="F131" s="1" t="s">
        <v>411</v>
      </c>
      <c r="G131" s="1">
        <v>2</v>
      </c>
      <c r="H131" s="1" t="s">
        <v>435</v>
      </c>
      <c r="I131" s="1" t="s">
        <v>435</v>
      </c>
      <c r="J131" s="1" t="s">
        <v>435</v>
      </c>
      <c r="K131" s="17">
        <v>0.17033603707995373</v>
      </c>
      <c r="L131" s="17">
        <v>1.2259509290900008</v>
      </c>
      <c r="M131" s="17">
        <v>47.676279005168986</v>
      </c>
      <c r="N131" s="82">
        <v>9.903777335984093E-2</v>
      </c>
      <c r="O131" s="82">
        <v>1.4006918489065603</v>
      </c>
      <c r="P131" s="17">
        <f t="shared" si="4"/>
        <v>14.143006263048017</v>
      </c>
      <c r="Q131" s="17">
        <v>25.695025200694896</v>
      </c>
      <c r="R131" s="83">
        <v>654.09000000000015</v>
      </c>
      <c r="S131" s="17">
        <v>4.1351175249999992</v>
      </c>
      <c r="T131" s="82">
        <v>1.2061842185568707</v>
      </c>
      <c r="U131" s="82">
        <v>0.2470979994763205</v>
      </c>
      <c r="V131" s="82">
        <v>3.410413075206995</v>
      </c>
      <c r="W131" s="82">
        <v>0.53777314814814814</v>
      </c>
      <c r="X131" s="82">
        <v>0.46786049107142841</v>
      </c>
      <c r="Y131" s="82">
        <v>3.7629664351851853</v>
      </c>
      <c r="Z131" s="17">
        <v>923.54909999999995</v>
      </c>
      <c r="AA131" s="17">
        <v>161.59180000000001</v>
      </c>
      <c r="AB131" s="17">
        <v>3.4758</v>
      </c>
      <c r="AC131" s="17">
        <v>0.7508529268292683</v>
      </c>
      <c r="AD131" s="17">
        <v>953.56050000000005</v>
      </c>
      <c r="AE131" s="17">
        <v>201.15880000000001</v>
      </c>
      <c r="AF131" s="17">
        <v>3.57</v>
      </c>
      <c r="AG131" s="17">
        <v>0.77525243902439023</v>
      </c>
      <c r="AH131" s="17">
        <v>0.67149999999999999</v>
      </c>
    </row>
    <row r="132" spans="1:34" x14ac:dyDescent="0.25">
      <c r="A132" s="1" t="s">
        <v>295</v>
      </c>
      <c r="B132" s="1">
        <v>2019</v>
      </c>
      <c r="C132" s="1" t="s">
        <v>297</v>
      </c>
      <c r="D132" s="1" t="s">
        <v>597</v>
      </c>
      <c r="E132" s="1" t="s">
        <v>302</v>
      </c>
      <c r="F132" s="1" t="s">
        <v>411</v>
      </c>
      <c r="G132" s="1">
        <v>3</v>
      </c>
      <c r="H132" s="1" t="s">
        <v>435</v>
      </c>
      <c r="I132" s="1" t="s">
        <v>435</v>
      </c>
      <c r="J132" s="1" t="s">
        <v>435</v>
      </c>
      <c r="K132" s="17">
        <v>0.1691948658109684</v>
      </c>
      <c r="L132" s="17">
        <v>1.1497778603581843</v>
      </c>
      <c r="M132" s="17">
        <v>52.831179698818893</v>
      </c>
      <c r="N132" s="82">
        <v>6.2484095427435382E-2</v>
      </c>
      <c r="O132" s="82">
        <v>0.87669781312127215</v>
      </c>
      <c r="P132" s="17">
        <f t="shared" si="4"/>
        <v>14.030735455543356</v>
      </c>
      <c r="Q132" s="17">
        <v>20.348091011088691</v>
      </c>
      <c r="R132" s="83">
        <v>478.31040000000013</v>
      </c>
      <c r="S132" s="85">
        <v>6.0147163999999993</v>
      </c>
      <c r="T132" s="82">
        <v>1.0948782524552747</v>
      </c>
      <c r="U132" s="82">
        <v>0.30644460657619643</v>
      </c>
      <c r="V132" s="82">
        <v>2.371739395906737</v>
      </c>
      <c r="W132" s="82">
        <v>1.1168900000000002</v>
      </c>
      <c r="X132" s="82">
        <v>0.29524532710280366</v>
      </c>
      <c r="Y132" s="82">
        <v>3.3429124999999997</v>
      </c>
      <c r="Z132" s="17">
        <v>745.12090000000001</v>
      </c>
      <c r="AA132" s="17">
        <v>96.894499999999994</v>
      </c>
      <c r="AB132" s="17">
        <v>1.6351999999999998</v>
      </c>
      <c r="AC132" s="17">
        <v>0.60578934959349595</v>
      </c>
      <c r="AD132" s="17">
        <v>765.28729999999996</v>
      </c>
      <c r="AE132" s="17">
        <v>124.28189999999999</v>
      </c>
      <c r="AF132" s="17">
        <v>1.696</v>
      </c>
      <c r="AG132" s="17">
        <v>0.62218479674796745</v>
      </c>
      <c r="AH132" s="17">
        <v>0.51690000000000003</v>
      </c>
    </row>
    <row r="133" spans="1:34" x14ac:dyDescent="0.25">
      <c r="A133" s="1" t="s">
        <v>295</v>
      </c>
      <c r="B133" s="1">
        <v>2019</v>
      </c>
      <c r="C133" s="1" t="s">
        <v>297</v>
      </c>
      <c r="D133" s="1" t="s">
        <v>597</v>
      </c>
      <c r="E133" s="1" t="s">
        <v>302</v>
      </c>
      <c r="F133" s="1" t="s">
        <v>411</v>
      </c>
      <c r="G133" s="1">
        <v>4</v>
      </c>
      <c r="H133" s="1" t="s">
        <v>435</v>
      </c>
      <c r="I133" s="1" t="s">
        <v>435</v>
      </c>
      <c r="J133" s="1" t="s">
        <v>435</v>
      </c>
      <c r="K133" s="17">
        <v>0.15911602209944767</v>
      </c>
      <c r="L133" s="17">
        <v>1.2047100163047939</v>
      </c>
      <c r="M133" s="17">
        <v>46.559085013904777</v>
      </c>
      <c r="N133" s="82">
        <v>9.005494505494506E-2</v>
      </c>
      <c r="O133" s="82">
        <v>1.3137602397602399</v>
      </c>
      <c r="P133" s="17">
        <f t="shared" si="4"/>
        <v>14.588429752066117</v>
      </c>
      <c r="Q133" s="17">
        <v>16.380188415145309</v>
      </c>
      <c r="R133" s="83">
        <v>464.94720000000007</v>
      </c>
      <c r="S133" s="85">
        <v>5.0749169624999997</v>
      </c>
      <c r="T133" s="82">
        <v>1.6375744235960654</v>
      </c>
      <c r="U133" s="82">
        <v>0.47267491412205476</v>
      </c>
      <c r="V133" s="82">
        <v>3.4451017810847655</v>
      </c>
      <c r="W133" s="82">
        <v>0.97240598290598335</v>
      </c>
      <c r="X133" s="82">
        <v>0.47138657407407392</v>
      </c>
      <c r="Y133" s="82">
        <v>5.7836976744186055</v>
      </c>
      <c r="Z133" s="17">
        <v>574.87759999999992</v>
      </c>
      <c r="AA133" s="17">
        <v>73.583100000000002</v>
      </c>
      <c r="AB133" s="17">
        <v>1.1465000000000001</v>
      </c>
      <c r="AC133" s="17">
        <v>0.46738016260162596</v>
      </c>
      <c r="AD133" s="17">
        <v>576.81610000000001</v>
      </c>
      <c r="AE133" s="17">
        <v>81.868300000000005</v>
      </c>
      <c r="AF133" s="17">
        <v>1.2949999999999999</v>
      </c>
      <c r="AG133" s="17">
        <v>0.46895617886178864</v>
      </c>
      <c r="AH133" s="17">
        <v>0.45179999999999998</v>
      </c>
    </row>
    <row r="134" spans="1:34" x14ac:dyDescent="0.25">
      <c r="A134" s="1" t="s">
        <v>295</v>
      </c>
      <c r="B134" s="1">
        <v>2019</v>
      </c>
      <c r="C134" s="1" t="s">
        <v>297</v>
      </c>
      <c r="D134" s="1" t="s">
        <v>597</v>
      </c>
      <c r="E134" s="1" t="s">
        <v>303</v>
      </c>
      <c r="F134" s="1" t="s">
        <v>595</v>
      </c>
      <c r="G134" s="1">
        <v>1</v>
      </c>
      <c r="H134" s="1" t="s">
        <v>435</v>
      </c>
      <c r="I134" s="1" t="s">
        <v>435</v>
      </c>
      <c r="J134" s="1" t="s">
        <v>435</v>
      </c>
      <c r="K134" s="17">
        <v>0.18708971553610515</v>
      </c>
      <c r="L134" s="17">
        <v>1.2322753394936978</v>
      </c>
      <c r="M134" s="17">
        <v>55.04180279341913</v>
      </c>
      <c r="N134" s="82">
        <v>0.101308</v>
      </c>
      <c r="O134" s="82">
        <v>1.4607960000000002</v>
      </c>
      <c r="P134" s="17">
        <f t="shared" si="4"/>
        <v>14.41935483870968</v>
      </c>
      <c r="Q134" s="17">
        <v>24.574757141306637</v>
      </c>
      <c r="R134" s="83">
        <v>588.10560000000009</v>
      </c>
      <c r="S134" s="17">
        <v>6.6054474750000001</v>
      </c>
      <c r="T134" s="82">
        <v>1.3388939627951597</v>
      </c>
      <c r="U134" s="82">
        <v>0.20616796099699974</v>
      </c>
      <c r="V134" s="82">
        <v>3.1987973918830206</v>
      </c>
      <c r="W134" s="82">
        <v>1.3898169642857141</v>
      </c>
      <c r="X134" s="82">
        <v>0.65689602803738312</v>
      </c>
      <c r="Y134" s="82">
        <v>2.4397476851851847</v>
      </c>
      <c r="Z134" s="17">
        <v>986.09579999999994</v>
      </c>
      <c r="AA134" s="17">
        <v>180.63820000000001</v>
      </c>
      <c r="AB134" s="17">
        <v>4.0124999999999993</v>
      </c>
      <c r="AC134" s="17">
        <v>0.80170390243902434</v>
      </c>
      <c r="AD134" s="17">
        <v>1044.2905000000001</v>
      </c>
      <c r="AE134" s="17">
        <v>264.5677</v>
      </c>
      <c r="AF134" s="17">
        <v>5.3339999999999996</v>
      </c>
      <c r="AG134" s="17">
        <v>0.84901666666666675</v>
      </c>
      <c r="AH134" s="17">
        <v>0.80640000000000001</v>
      </c>
    </row>
    <row r="135" spans="1:34" x14ac:dyDescent="0.25">
      <c r="A135" s="1" t="s">
        <v>295</v>
      </c>
      <c r="B135" s="1">
        <v>2019</v>
      </c>
      <c r="C135" s="1" t="s">
        <v>297</v>
      </c>
      <c r="D135" s="1" t="s">
        <v>597</v>
      </c>
      <c r="E135" s="1" t="s">
        <v>303</v>
      </c>
      <c r="F135" s="1" t="s">
        <v>595</v>
      </c>
      <c r="G135" s="1">
        <v>2</v>
      </c>
      <c r="H135" s="1" t="s">
        <v>435</v>
      </c>
      <c r="I135" s="1" t="s">
        <v>435</v>
      </c>
      <c r="J135" s="1" t="s">
        <v>435</v>
      </c>
      <c r="K135" s="17">
        <v>0.18241758241758244</v>
      </c>
      <c r="L135" s="17">
        <v>1.2015371736543712</v>
      </c>
      <c r="M135" s="17">
        <v>56.4203181197012</v>
      </c>
      <c r="N135" s="82">
        <v>8.9713717693837E-2</v>
      </c>
      <c r="O135" s="82">
        <v>1.2423658051689861</v>
      </c>
      <c r="P135" s="17">
        <f t="shared" si="4"/>
        <v>13.848114169215084</v>
      </c>
      <c r="Q135" s="17">
        <v>24.321453805669556</v>
      </c>
      <c r="R135" s="83">
        <v>629.89320000000021</v>
      </c>
      <c r="S135" s="17">
        <v>2.1481130000000004</v>
      </c>
      <c r="T135" s="82">
        <v>0.88432026841797085</v>
      </c>
      <c r="U135" s="82">
        <v>0.32696360667737212</v>
      </c>
      <c r="V135" s="82">
        <v>3.0189428981970408</v>
      </c>
      <c r="W135" s="82">
        <v>1.2620380952380954</v>
      </c>
      <c r="X135" s="82">
        <v>0.65090561224489774</v>
      </c>
      <c r="Y135" s="82">
        <v>1.325</v>
      </c>
      <c r="Z135" s="17">
        <v>825.48699999999997</v>
      </c>
      <c r="AA135" s="17">
        <v>122.12340000000002</v>
      </c>
      <c r="AB135" s="17">
        <v>2.1566999999999998</v>
      </c>
      <c r="AC135" s="17">
        <v>0.67112764227642274</v>
      </c>
      <c r="AD135" s="17">
        <v>836.77430000000004</v>
      </c>
      <c r="AE135" s="17">
        <v>148.0753</v>
      </c>
      <c r="AF135" s="17">
        <v>2.1850000000000001</v>
      </c>
      <c r="AG135" s="17">
        <v>0.68030430894308946</v>
      </c>
      <c r="AH135" s="17">
        <v>0.56330000000000002</v>
      </c>
    </row>
    <row r="136" spans="1:34" x14ac:dyDescent="0.25">
      <c r="A136" s="1" t="s">
        <v>295</v>
      </c>
      <c r="B136" s="1">
        <v>2019</v>
      </c>
      <c r="C136" s="1" t="s">
        <v>297</v>
      </c>
      <c r="D136" s="1" t="s">
        <v>597</v>
      </c>
      <c r="E136" s="1" t="s">
        <v>303</v>
      </c>
      <c r="F136" s="1" t="s">
        <v>595</v>
      </c>
      <c r="G136" s="1">
        <v>3</v>
      </c>
      <c r="H136" s="1" t="s">
        <v>435</v>
      </c>
      <c r="I136" s="1" t="s">
        <v>435</v>
      </c>
      <c r="J136" s="1" t="s">
        <v>435</v>
      </c>
      <c r="K136" s="17">
        <v>0.15048025613660621</v>
      </c>
      <c r="L136" s="17">
        <v>1.3210013980563164</v>
      </c>
      <c r="M136" s="17">
        <v>51.226674638281423</v>
      </c>
      <c r="N136" s="82">
        <v>8.0190000000000011E-2</v>
      </c>
      <c r="O136" s="82">
        <v>1.2136500000000001</v>
      </c>
      <c r="P136" s="17">
        <f t="shared" si="4"/>
        <v>15.134680134680133</v>
      </c>
      <c r="Q136" s="17">
        <v>20.009660387707424</v>
      </c>
      <c r="R136" s="83">
        <v>500.96280000000002</v>
      </c>
      <c r="S136" s="17">
        <v>5.6387966250000003</v>
      </c>
      <c r="T136" s="82">
        <v>1.0661206207981428</v>
      </c>
      <c r="U136" s="82">
        <v>0.31970057368900484</v>
      </c>
      <c r="V136" s="82">
        <v>3.2855152754399883</v>
      </c>
      <c r="W136" s="82">
        <v>1.2573099999999999</v>
      </c>
      <c r="X136" s="82">
        <v>0.38305666666666671</v>
      </c>
      <c r="Y136" s="82">
        <v>3.109</v>
      </c>
      <c r="Z136" s="17">
        <v>812.48046666666653</v>
      </c>
      <c r="AA136" s="17">
        <v>132.58923333333334</v>
      </c>
      <c r="AB136" s="17">
        <v>2.6452666666666667</v>
      </c>
      <c r="AC136" s="17">
        <v>0.66055322493224922</v>
      </c>
      <c r="AD136" s="17">
        <v>839.64076666666676</v>
      </c>
      <c r="AE136" s="17">
        <v>175.20426666666665</v>
      </c>
      <c r="AF136" s="17">
        <v>3.0036666666666663</v>
      </c>
      <c r="AG136" s="17">
        <v>0.68263476964769654</v>
      </c>
      <c r="AH136" s="17">
        <v>0.64449999999999996</v>
      </c>
    </row>
    <row r="137" spans="1:34" x14ac:dyDescent="0.25">
      <c r="A137" s="1" t="s">
        <v>295</v>
      </c>
      <c r="B137" s="1">
        <v>2019</v>
      </c>
      <c r="C137" s="1" t="s">
        <v>297</v>
      </c>
      <c r="D137" s="1" t="s">
        <v>597</v>
      </c>
      <c r="E137" s="1" t="s">
        <v>303</v>
      </c>
      <c r="F137" s="1" t="s">
        <v>595</v>
      </c>
      <c r="G137" s="1">
        <v>4</v>
      </c>
      <c r="H137" s="1" t="s">
        <v>435</v>
      </c>
      <c r="I137" s="1" t="s">
        <v>435</v>
      </c>
      <c r="J137" s="1" t="s">
        <v>435</v>
      </c>
      <c r="K137" s="17">
        <v>0.1824401368301026</v>
      </c>
      <c r="L137" s="17">
        <v>1.2144600076985088</v>
      </c>
      <c r="M137" s="17">
        <v>52.87221616470616</v>
      </c>
      <c r="N137" s="82">
        <v>0.10930876494023907</v>
      </c>
      <c r="O137" s="82">
        <v>1.7486892430278886</v>
      </c>
      <c r="P137" s="17">
        <f t="shared" si="4"/>
        <v>15.997703788748563</v>
      </c>
      <c r="Q137" s="17">
        <v>23.98611530718685</v>
      </c>
      <c r="R137" s="83">
        <v>530.09280000000024</v>
      </c>
      <c r="S137" s="85">
        <v>4.7974523666666675</v>
      </c>
      <c r="T137" s="82">
        <v>1.2752304445088858</v>
      </c>
      <c r="U137" s="82">
        <v>0.35920487021707925</v>
      </c>
      <c r="V137" s="82">
        <v>3.069144592930404</v>
      </c>
      <c r="W137" s="82">
        <v>1.0807980769230769</v>
      </c>
      <c r="X137" s="82">
        <v>0.5419987244897958</v>
      </c>
      <c r="Y137" s="82">
        <v>3.8053532110091739</v>
      </c>
      <c r="Z137" s="17">
        <v>625.85860000000002</v>
      </c>
      <c r="AA137" s="17">
        <v>95.006100000000004</v>
      </c>
      <c r="AB137" s="17">
        <v>1.7666000000000002</v>
      </c>
      <c r="AC137" s="17">
        <v>0.50882813008130079</v>
      </c>
      <c r="AD137" s="17">
        <v>637.85749999999996</v>
      </c>
      <c r="AE137" s="17">
        <v>112.96980000000001</v>
      </c>
      <c r="AF137" s="17">
        <v>1.792</v>
      </c>
      <c r="AG137" s="17">
        <v>0.51858333333333329</v>
      </c>
      <c r="AH137" s="17">
        <v>0.56379999999999997</v>
      </c>
    </row>
    <row r="138" spans="1:34" x14ac:dyDescent="0.25">
      <c r="A138" s="1" t="s">
        <v>295</v>
      </c>
      <c r="B138" s="1">
        <v>2019</v>
      </c>
      <c r="C138" s="1" t="s">
        <v>297</v>
      </c>
      <c r="D138" s="1" t="s">
        <v>597</v>
      </c>
      <c r="E138" s="1" t="s">
        <v>303</v>
      </c>
      <c r="F138" s="1" t="s">
        <v>406</v>
      </c>
      <c r="G138" s="1">
        <v>1</v>
      </c>
      <c r="H138" s="1" t="s">
        <v>435</v>
      </c>
      <c r="I138" s="1" t="s">
        <v>435</v>
      </c>
      <c r="J138" s="1" t="s">
        <v>435</v>
      </c>
      <c r="K138" s="17">
        <v>0.16859122401847565</v>
      </c>
      <c r="L138" s="17">
        <v>1.2893155440490727</v>
      </c>
      <c r="M138" s="17">
        <v>51.583505428286863</v>
      </c>
      <c r="N138" s="82">
        <v>0.10590239043824701</v>
      </c>
      <c r="O138" s="82">
        <v>1.68694422310757</v>
      </c>
      <c r="P138" s="17">
        <f t="shared" si="4"/>
        <v>15.929236499068905</v>
      </c>
      <c r="Q138" s="17">
        <v>24.511119309605178</v>
      </c>
      <c r="R138" s="83">
        <v>580.47480000000019</v>
      </c>
      <c r="S138" s="17">
        <v>6.4443389999999985</v>
      </c>
      <c r="T138" s="82">
        <v>1.2143511493946724</v>
      </c>
      <c r="U138" s="82">
        <v>0.26334318377723331</v>
      </c>
      <c r="V138" s="82">
        <v>3.3258994415833913</v>
      </c>
      <c r="W138" s="82">
        <v>1.1714068627450978</v>
      </c>
      <c r="X138" s="82">
        <v>0.84108210784313708</v>
      </c>
      <c r="Y138" s="82">
        <v>3.5080579545454542</v>
      </c>
      <c r="Z138" s="17">
        <v>903.04230000000007</v>
      </c>
      <c r="AA138" s="17">
        <v>152.9709</v>
      </c>
      <c r="AB138" s="17">
        <v>3.4870999999999999</v>
      </c>
      <c r="AC138" s="17">
        <v>0.73418073170731712</v>
      </c>
      <c r="AD138" s="17">
        <v>928.54600000000005</v>
      </c>
      <c r="AE138" s="17">
        <v>186.279</v>
      </c>
      <c r="AF138" s="17">
        <v>3.6970000000000001</v>
      </c>
      <c r="AG138" s="17">
        <v>0.75491544715447156</v>
      </c>
      <c r="AH138" s="17">
        <v>0.63859999999999995</v>
      </c>
    </row>
    <row r="139" spans="1:34" x14ac:dyDescent="0.25">
      <c r="A139" s="1" t="s">
        <v>295</v>
      </c>
      <c r="B139" s="1">
        <v>2019</v>
      </c>
      <c r="C139" s="1" t="s">
        <v>297</v>
      </c>
      <c r="D139" s="1" t="s">
        <v>597</v>
      </c>
      <c r="E139" s="1" t="s">
        <v>303</v>
      </c>
      <c r="F139" s="1" t="s">
        <v>406</v>
      </c>
      <c r="G139" s="1">
        <v>2</v>
      </c>
      <c r="H139" s="1" t="s">
        <v>435</v>
      </c>
      <c r="I139" s="1" t="s">
        <v>435</v>
      </c>
      <c r="J139" s="1" t="s">
        <v>435</v>
      </c>
      <c r="K139" s="17">
        <v>0.16811279826464218</v>
      </c>
      <c r="L139" s="17">
        <v>1.2883053824649635</v>
      </c>
      <c r="M139" s="17">
        <v>58.194871430555551</v>
      </c>
      <c r="N139" s="82">
        <v>0.10567992047713719</v>
      </c>
      <c r="O139" s="82">
        <v>1.4531421471172963</v>
      </c>
      <c r="P139" s="17">
        <f t="shared" si="4"/>
        <v>13.750409165302781</v>
      </c>
      <c r="Q139" s="17">
        <v>33.358534321826198</v>
      </c>
      <c r="R139" s="83">
        <v>607.42319999999995</v>
      </c>
      <c r="S139" s="17">
        <v>5.6387966250000012</v>
      </c>
      <c r="T139" s="82">
        <v>0.78680616701054429</v>
      </c>
      <c r="U139" s="82">
        <v>0.35419530877151978</v>
      </c>
      <c r="V139" s="82">
        <v>2.6443747585976558</v>
      </c>
      <c r="W139" s="82">
        <v>1.1583380952380953</v>
      </c>
      <c r="X139" s="82">
        <v>0.60953316326530615</v>
      </c>
      <c r="Y139" s="82">
        <v>3.3843761061946909</v>
      </c>
      <c r="Z139" s="17">
        <v>1091.4809999999998</v>
      </c>
      <c r="AA139" s="17">
        <v>160.8031</v>
      </c>
      <c r="AB139" s="17">
        <v>2.9363999999999999</v>
      </c>
      <c r="AC139" s="17">
        <v>0.88738292682926811</v>
      </c>
      <c r="AD139" s="17">
        <v>1112.8733999999999</v>
      </c>
      <c r="AE139" s="17">
        <v>195.24289999999999</v>
      </c>
      <c r="AF139" s="17">
        <v>2.99</v>
      </c>
      <c r="AG139" s="17">
        <v>0.90477512195121945</v>
      </c>
      <c r="AH139" s="17">
        <v>0.55840000000000001</v>
      </c>
    </row>
    <row r="140" spans="1:34" x14ac:dyDescent="0.25">
      <c r="A140" s="1" t="s">
        <v>295</v>
      </c>
      <c r="B140" s="1">
        <v>2019</v>
      </c>
      <c r="C140" s="1" t="s">
        <v>297</v>
      </c>
      <c r="D140" s="1" t="s">
        <v>597</v>
      </c>
      <c r="E140" s="1" t="s">
        <v>303</v>
      </c>
      <c r="F140" s="1" t="s">
        <v>406</v>
      </c>
      <c r="G140" s="1">
        <v>3</v>
      </c>
      <c r="H140" s="1" t="s">
        <v>435</v>
      </c>
      <c r="I140" s="1" t="s">
        <v>435</v>
      </c>
      <c r="J140" s="1" t="s">
        <v>435</v>
      </c>
      <c r="K140" s="17">
        <v>0.15759637188208622</v>
      </c>
      <c r="L140" s="17">
        <v>1.279108530602616</v>
      </c>
      <c r="M140" s="17">
        <v>54.609537973372767</v>
      </c>
      <c r="N140" s="82">
        <v>9.2682634730538949E-2</v>
      </c>
      <c r="O140" s="82">
        <v>1.2673712574850302</v>
      </c>
      <c r="P140" s="17">
        <f t="shared" si="4"/>
        <v>13.674311926605503</v>
      </c>
      <c r="Q140" s="17">
        <v>22.699332712247404</v>
      </c>
      <c r="R140" s="83">
        <v>520.28039999999999</v>
      </c>
      <c r="S140" s="17">
        <v>8.2165322250000017</v>
      </c>
      <c r="T140" s="82">
        <v>0.94617592848061627</v>
      </c>
      <c r="U140" s="82">
        <v>0.21271602877262624</v>
      </c>
      <c r="V140" s="82">
        <v>2.8007195201245976</v>
      </c>
      <c r="W140" s="82">
        <v>0.94629611650485446</v>
      </c>
      <c r="X140" s="82">
        <v>0.56578066037735852</v>
      </c>
      <c r="Y140" s="82">
        <v>2.6836645299145299</v>
      </c>
      <c r="Z140" s="17">
        <v>625.10450000000003</v>
      </c>
      <c r="AA140" s="17">
        <v>106.95129999999999</v>
      </c>
      <c r="AB140" s="17">
        <v>2.2664</v>
      </c>
      <c r="AC140" s="17">
        <v>0.50821504065040657</v>
      </c>
      <c r="AD140" s="17">
        <v>651.40610000000004</v>
      </c>
      <c r="AE140" s="17">
        <v>144.03030000000001</v>
      </c>
      <c r="AF140" s="17">
        <v>2.5339999999999998</v>
      </c>
      <c r="AG140" s="17">
        <v>0.52959845528455285</v>
      </c>
      <c r="AH140" s="17">
        <v>0.70379999999999998</v>
      </c>
    </row>
    <row r="141" spans="1:34" x14ac:dyDescent="0.25">
      <c r="A141" s="1" t="s">
        <v>295</v>
      </c>
      <c r="B141" s="1">
        <v>2019</v>
      </c>
      <c r="C141" s="1" t="s">
        <v>297</v>
      </c>
      <c r="D141" s="1" t="s">
        <v>597</v>
      </c>
      <c r="E141" s="1" t="s">
        <v>303</v>
      </c>
      <c r="F141" s="1" t="s">
        <v>406</v>
      </c>
      <c r="G141" s="1">
        <v>4</v>
      </c>
      <c r="H141" s="1" t="s">
        <v>435</v>
      </c>
      <c r="I141" s="1" t="s">
        <v>435</v>
      </c>
      <c r="J141" s="1" t="s">
        <v>435</v>
      </c>
      <c r="K141" s="17">
        <v>0.16985376827896534</v>
      </c>
      <c r="L141" s="17">
        <v>1.152658924003926</v>
      </c>
      <c r="M141" s="17">
        <v>51.63375353902773</v>
      </c>
      <c r="N141" s="82">
        <v>0.10939860834990064</v>
      </c>
      <c r="O141" s="82">
        <v>1.4164204771371778</v>
      </c>
      <c r="P141" s="17">
        <f t="shared" si="4"/>
        <v>12.947335423197494</v>
      </c>
      <c r="Q141" s="17">
        <v>18.367617976021727</v>
      </c>
      <c r="R141" s="83">
        <v>511.71840000000009</v>
      </c>
      <c r="S141" s="85">
        <v>6.7665559500000008</v>
      </c>
      <c r="T141" s="82">
        <v>1.7442066790328101</v>
      </c>
      <c r="U141" s="82">
        <v>0.31538313538021778</v>
      </c>
      <c r="V141" s="82">
        <v>2.8550645207924248</v>
      </c>
      <c r="W141" s="82">
        <v>1.0560585585585585</v>
      </c>
      <c r="X141" s="82">
        <v>0.31192111650485432</v>
      </c>
      <c r="Y141" s="82">
        <v>1.4219846491228072</v>
      </c>
      <c r="Z141" s="17">
        <v>812.90560000000005</v>
      </c>
      <c r="AA141" s="17">
        <v>126.9653</v>
      </c>
      <c r="AB141" s="17">
        <v>2.5354000000000001</v>
      </c>
      <c r="AC141" s="17">
        <v>0.6608988617886179</v>
      </c>
      <c r="AD141" s="17">
        <v>850.79070000000002</v>
      </c>
      <c r="AE141" s="17">
        <v>173.85220000000001</v>
      </c>
      <c r="AF141" s="17">
        <v>2.827</v>
      </c>
      <c r="AG141" s="17">
        <v>0.69169975609756096</v>
      </c>
      <c r="AH141" s="17">
        <v>0.65039999999999998</v>
      </c>
    </row>
    <row r="142" spans="1:34" x14ac:dyDescent="0.25">
      <c r="A142" s="1" t="s">
        <v>295</v>
      </c>
      <c r="B142" s="1">
        <v>2019</v>
      </c>
      <c r="C142" s="1" t="s">
        <v>297</v>
      </c>
      <c r="D142" s="1" t="s">
        <v>597</v>
      </c>
      <c r="E142" s="1" t="s">
        <v>303</v>
      </c>
      <c r="F142" s="1" t="s">
        <v>411</v>
      </c>
      <c r="G142" s="1">
        <v>1</v>
      </c>
      <c r="H142" s="1" t="s">
        <v>435</v>
      </c>
      <c r="I142" s="1" t="s">
        <v>435</v>
      </c>
      <c r="J142" s="1" t="s">
        <v>435</v>
      </c>
      <c r="K142" s="17">
        <v>0.15324384787472048</v>
      </c>
      <c r="L142" s="17">
        <v>1.3289361394909205</v>
      </c>
      <c r="M142" s="17">
        <v>55.265925112420717</v>
      </c>
      <c r="N142" s="82">
        <v>8.0417910447761198E-2</v>
      </c>
      <c r="O142" s="82">
        <v>1.2066268656716417</v>
      </c>
      <c r="P142" s="17">
        <f t="shared" si="4"/>
        <v>15.004454342984408</v>
      </c>
      <c r="Q142" s="17">
        <v>21.23367925425228</v>
      </c>
      <c r="R142" s="83">
        <v>646.36440000000016</v>
      </c>
      <c r="S142" s="17">
        <v>4.5110372999999999</v>
      </c>
      <c r="T142" s="82">
        <v>0.9231077754961059</v>
      </c>
      <c r="U142" s="82">
        <v>0.2478115193104605</v>
      </c>
      <c r="V142" s="82">
        <v>2.6214411018359218</v>
      </c>
      <c r="W142" s="82">
        <v>1.4384708737864076</v>
      </c>
      <c r="X142" s="82">
        <v>0.54426157407407405</v>
      </c>
      <c r="Y142" s="82">
        <v>3.9257139423076923</v>
      </c>
      <c r="Z142" s="17">
        <v>1591.4154000000001</v>
      </c>
      <c r="AA142" s="17">
        <v>277.93450000000001</v>
      </c>
      <c r="AB142" s="17">
        <v>5.6286000000000005</v>
      </c>
      <c r="AC142" s="17">
        <v>1.2938336585365855</v>
      </c>
      <c r="AD142" s="17">
        <v>1610.5116</v>
      </c>
      <c r="AE142" s="17">
        <v>326.53059999999999</v>
      </c>
      <c r="AF142" s="17">
        <v>5.681</v>
      </c>
      <c r="AG142" s="17">
        <v>1.309359024390244</v>
      </c>
      <c r="AH142" s="17">
        <v>0.64539999999999997</v>
      </c>
    </row>
    <row r="143" spans="1:34" x14ac:dyDescent="0.25">
      <c r="A143" s="1" t="s">
        <v>295</v>
      </c>
      <c r="B143" s="1">
        <v>2019</v>
      </c>
      <c r="C143" s="1" t="s">
        <v>297</v>
      </c>
      <c r="D143" s="1" t="s">
        <v>597</v>
      </c>
      <c r="E143" s="1" t="s">
        <v>303</v>
      </c>
      <c r="F143" s="1" t="s">
        <v>411</v>
      </c>
      <c r="G143" s="1">
        <v>2</v>
      </c>
      <c r="H143" s="1" t="s">
        <v>435</v>
      </c>
      <c r="I143" s="1" t="s">
        <v>435</v>
      </c>
      <c r="J143" s="1" t="s">
        <v>435</v>
      </c>
      <c r="K143" s="17">
        <v>0.16479820627802697</v>
      </c>
      <c r="L143" s="17">
        <v>1.2619313929907741</v>
      </c>
      <c r="M143" s="17">
        <v>55.639248180952386</v>
      </c>
      <c r="N143" s="82">
        <v>4.426121635094718E-2</v>
      </c>
      <c r="O143" s="82">
        <v>0.62702691924227338</v>
      </c>
      <c r="P143" s="17">
        <f t="shared" si="4"/>
        <v>14.166508987701038</v>
      </c>
      <c r="Q143" s="17">
        <v>28.652705680683756</v>
      </c>
      <c r="R143" s="83">
        <v>641.07960000000014</v>
      </c>
      <c r="S143" s="17">
        <v>6.0147163999999984</v>
      </c>
      <c r="T143" s="82">
        <v>0.99474873930780383</v>
      </c>
      <c r="U143" s="82">
        <v>0.44592315725575393</v>
      </c>
      <c r="V143" s="82">
        <v>2.746635857258183</v>
      </c>
      <c r="W143" s="82">
        <v>1.1022380952380952</v>
      </c>
      <c r="X143" s="82">
        <v>0.71649318181818167</v>
      </c>
      <c r="Y143" s="82">
        <v>1.7394879385964912</v>
      </c>
      <c r="Z143" s="17">
        <v>1047.1400000000001</v>
      </c>
      <c r="AA143" s="17">
        <v>157.98869999999999</v>
      </c>
      <c r="AB143" s="17">
        <v>3.1533000000000002</v>
      </c>
      <c r="AC143" s="17">
        <v>0.85133333333333339</v>
      </c>
      <c r="AD143" s="17">
        <v>1070.9844000000001</v>
      </c>
      <c r="AE143" s="17">
        <v>201.61670000000001</v>
      </c>
      <c r="AF143" s="17">
        <v>3.22</v>
      </c>
      <c r="AG143" s="17">
        <v>0.87071902439024396</v>
      </c>
      <c r="AH143" s="17">
        <v>0.59919999999999995</v>
      </c>
    </row>
    <row r="144" spans="1:34" x14ac:dyDescent="0.25">
      <c r="A144" s="1" t="s">
        <v>295</v>
      </c>
      <c r="B144" s="1">
        <v>2019</v>
      </c>
      <c r="C144" s="1" t="s">
        <v>297</v>
      </c>
      <c r="D144" s="1" t="s">
        <v>597</v>
      </c>
      <c r="E144" s="1" t="s">
        <v>303</v>
      </c>
      <c r="F144" s="1" t="s">
        <v>411</v>
      </c>
      <c r="G144" s="1">
        <v>3</v>
      </c>
      <c r="H144" s="1" t="s">
        <v>435</v>
      </c>
      <c r="I144" s="1" t="s">
        <v>435</v>
      </c>
      <c r="J144" s="1" t="s">
        <v>435</v>
      </c>
      <c r="K144" s="17">
        <v>0.15813424345847563</v>
      </c>
      <c r="L144" s="17">
        <v>1.2045651181496053</v>
      </c>
      <c r="M144" s="17">
        <v>56.848878185582528</v>
      </c>
      <c r="N144" s="82">
        <v>8.0725099601593658E-2</v>
      </c>
      <c r="O144" s="82">
        <v>1.1069462151394427</v>
      </c>
      <c r="P144" s="17">
        <f t="shared" si="4"/>
        <v>13.712540716612377</v>
      </c>
      <c r="Q144" s="17">
        <v>20.799579530628662</v>
      </c>
      <c r="R144" s="83">
        <v>546.41520000000003</v>
      </c>
      <c r="S144" s="17">
        <v>6.6054474750000001</v>
      </c>
      <c r="T144" s="82">
        <v>1.078003813918591</v>
      </c>
      <c r="U144" s="82">
        <v>0.26935306088890498</v>
      </c>
      <c r="V144" s="82">
        <v>2.9668082737872439</v>
      </c>
      <c r="W144" s="82">
        <v>0.83949019607843156</v>
      </c>
      <c r="X144" s="82">
        <v>0.69763100961538438</v>
      </c>
      <c r="Y144" s="82">
        <v>3.2261495535714282</v>
      </c>
      <c r="Z144" s="17">
        <v>1179.3514000000002</v>
      </c>
      <c r="AA144" s="17">
        <v>172.1404</v>
      </c>
      <c r="AB144" s="17">
        <v>3.1389</v>
      </c>
      <c r="AC144" s="17">
        <v>0.95882227642276441</v>
      </c>
      <c r="AD144" s="17">
        <v>1196.3152</v>
      </c>
      <c r="AE144" s="17">
        <v>207.15989999999999</v>
      </c>
      <c r="AF144" s="17">
        <v>3.16</v>
      </c>
      <c r="AG144" s="17">
        <v>0.97261398373983743</v>
      </c>
      <c r="AH144" s="17">
        <v>0.55120000000000002</v>
      </c>
    </row>
    <row r="145" spans="1:34" x14ac:dyDescent="0.25">
      <c r="A145" s="1" t="s">
        <v>295</v>
      </c>
      <c r="B145" s="1">
        <v>2019</v>
      </c>
      <c r="C145" s="1" t="s">
        <v>297</v>
      </c>
      <c r="D145" s="1" t="s">
        <v>597</v>
      </c>
      <c r="E145" s="1" t="s">
        <v>303</v>
      </c>
      <c r="F145" s="1" t="s">
        <v>411</v>
      </c>
      <c r="G145" s="1">
        <v>4</v>
      </c>
      <c r="H145" s="1" t="s">
        <v>435</v>
      </c>
      <c r="I145" s="1" t="s">
        <v>435</v>
      </c>
      <c r="J145" s="1" t="s">
        <v>435</v>
      </c>
      <c r="K145" s="17">
        <v>0.17816091954022997</v>
      </c>
      <c r="L145" s="17">
        <v>1.2145629987553992</v>
      </c>
      <c r="M145" s="17">
        <v>53.320743648213551</v>
      </c>
      <c r="N145" s="82">
        <v>8.040777666999005E-2</v>
      </c>
      <c r="O145" s="82">
        <v>1.0950029910269194</v>
      </c>
      <c r="P145" s="17">
        <f t="shared" si="4"/>
        <v>13.618122977346278</v>
      </c>
      <c r="Q145" s="17">
        <v>23.92620192020313</v>
      </c>
      <c r="R145" s="83">
        <v>531.7632000000001</v>
      </c>
      <c r="S145" s="85">
        <v>5.710400391666667</v>
      </c>
      <c r="T145" s="82">
        <v>1.5076603102561386</v>
      </c>
      <c r="U145" s="82">
        <v>0.3090529301419172</v>
      </c>
      <c r="V145" s="82">
        <v>2.640253215228793</v>
      </c>
      <c r="W145" s="82">
        <v>0.84496521739130448</v>
      </c>
      <c r="X145" s="82">
        <v>0.3842790178571428</v>
      </c>
      <c r="Y145" s="82">
        <v>2.2266908482142851</v>
      </c>
      <c r="Z145" s="17">
        <v>1038.2507000000001</v>
      </c>
      <c r="AA145" s="17">
        <v>169.53530000000001</v>
      </c>
      <c r="AB145" s="17">
        <v>3.2042000000000002</v>
      </c>
      <c r="AC145" s="17">
        <v>0.84410626016260171</v>
      </c>
      <c r="AD145" s="17">
        <v>1081.7927</v>
      </c>
      <c r="AE145" s="17">
        <v>230.1892</v>
      </c>
      <c r="AF145" s="17">
        <v>3.8980000000000001</v>
      </c>
      <c r="AG145" s="17">
        <v>0.87950626016260158</v>
      </c>
      <c r="AH145" s="17">
        <v>0.67730000000000001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5" ma:contentTypeDescription="Create a new document." ma:contentTypeScope="" ma:versionID="fb2c3e949058d2b0808cd053c4bf4307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61e701cf719dfe069491a84306416bba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0359F-E72E-4BAC-A133-33FA160830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133722-C308-4E3D-81F9-2A77A17BB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RAW-DATA</vt:lpstr>
      <vt:lpstr>AVERAGE</vt:lpstr>
      <vt:lpstr>Binod's 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2019-07-12T13:30:49Z</dcterms:created>
  <dcterms:modified xsi:type="dcterms:W3CDTF">2023-09-15T16:27:47Z</dcterms:modified>
</cp:coreProperties>
</file>