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uillinoisedu.sharepoint.com/sites/Chris/Shared Documents/General/GitHub_Repositories/OREI_Participatory_Breeding_ML_Predictions/Phenotypic_Data/"/>
    </mc:Choice>
  </mc:AlternateContent>
  <xr:revisionPtr revIDLastSave="3" documentId="13_ncr:1_{60EA4D89-7788-3D41-81B7-F6B397A87FE9}" xr6:coauthVersionLast="47" xr6:coauthVersionMax="47" xr10:uidLastSave="{277BF981-2397-4F6B-B1FB-5539BB679D47}"/>
  <bookViews>
    <workbookView xWindow="-120" yWindow="-120" windowWidth="25440" windowHeight="15390" activeTab="1" xr2:uid="{00000000-000D-0000-FFFF-FFFF00000000}"/>
  </bookViews>
  <sheets>
    <sheet name="Mgmt" sheetId="36" r:id="rId1"/>
    <sheet name="Revised Metadata" sheetId="3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36" l="1"/>
  <c r="AK4" i="36"/>
  <c r="AK5" i="36"/>
  <c r="AK6" i="36"/>
  <c r="AK7" i="36"/>
  <c r="AK8" i="36"/>
  <c r="AK9" i="36"/>
  <c r="AK10" i="36"/>
  <c r="AK11" i="36"/>
  <c r="AK12" i="36"/>
  <c r="AK13" i="36"/>
  <c r="AK14" i="36"/>
  <c r="AK15" i="36"/>
  <c r="AK16" i="36"/>
  <c r="AK17" i="36"/>
  <c r="AK18" i="36"/>
  <c r="AK19" i="36"/>
  <c r="AK20" i="36"/>
  <c r="AK21" i="36"/>
  <c r="AK22" i="36"/>
  <c r="AK23" i="36"/>
  <c r="AK24" i="36"/>
  <c r="AK25" i="36"/>
  <c r="AK26" i="36"/>
  <c r="AK27" i="36"/>
  <c r="AK28" i="36"/>
  <c r="AK29" i="36"/>
  <c r="AK30" i="36"/>
  <c r="AK31" i="36"/>
  <c r="AK32" i="36"/>
  <c r="AK33" i="36"/>
  <c r="AK34" i="36"/>
  <c r="AK35" i="36"/>
  <c r="AK36" i="36"/>
  <c r="AK37" i="36"/>
  <c r="AK38" i="36"/>
  <c r="AK39" i="36"/>
  <c r="AK40" i="36"/>
  <c r="AK41" i="36"/>
  <c r="AK42" i="36"/>
  <c r="AK43" i="36"/>
  <c r="AK44" i="36"/>
  <c r="AK2" i="36"/>
  <c r="P44" i="36"/>
  <c r="P43" i="36"/>
  <c r="P42" i="36"/>
  <c r="P41" i="36"/>
  <c r="P40" i="36"/>
  <c r="P39" i="36"/>
  <c r="P38" i="36"/>
  <c r="P37" i="36"/>
  <c r="P36" i="36"/>
  <c r="P35" i="36"/>
  <c r="P34" i="36"/>
  <c r="P33" i="36"/>
  <c r="P32" i="36"/>
  <c r="P31" i="36"/>
  <c r="P30" i="36"/>
  <c r="P29" i="36"/>
  <c r="P28" i="36"/>
  <c r="P27" i="36"/>
  <c r="P26" i="36"/>
  <c r="P25" i="36"/>
  <c r="P24" i="36"/>
  <c r="P23" i="36"/>
  <c r="P22" i="36"/>
  <c r="P21" i="36"/>
  <c r="P20" i="36"/>
  <c r="P19" i="36"/>
  <c r="P18" i="36"/>
  <c r="P17" i="36"/>
  <c r="P16" i="36"/>
  <c r="P15" i="36"/>
  <c r="P14" i="36"/>
  <c r="P13" i="36"/>
  <c r="P12" i="36"/>
  <c r="P11" i="36"/>
  <c r="P10" i="36"/>
  <c r="P9" i="36"/>
  <c r="P8" i="36"/>
  <c r="P7" i="36"/>
  <c r="P6" i="36"/>
  <c r="P5" i="36"/>
  <c r="P4" i="36"/>
  <c r="P3" i="36"/>
  <c r="P2" i="36"/>
</calcChain>
</file>

<file path=xl/sharedStrings.xml><?xml version="1.0" encoding="utf-8"?>
<sst xmlns="http://schemas.openxmlformats.org/spreadsheetml/2006/main" count="424" uniqueCount="196">
  <si>
    <t>Farm code</t>
  </si>
  <si>
    <t>Location</t>
  </si>
  <si>
    <t>Farm</t>
  </si>
  <si>
    <t>Illinois</t>
  </si>
  <si>
    <t>Doonan</t>
  </si>
  <si>
    <t>Clay</t>
  </si>
  <si>
    <t>Erisman</t>
  </si>
  <si>
    <t>Glazik</t>
  </si>
  <si>
    <t>Buxton</t>
  </si>
  <si>
    <t>Gray</t>
  </si>
  <si>
    <t>Gruver</t>
  </si>
  <si>
    <t>Gruver1</t>
  </si>
  <si>
    <t>Smith</t>
  </si>
  <si>
    <t>Indiana</t>
  </si>
  <si>
    <t xml:space="preserve">Bryan </t>
  </si>
  <si>
    <t>Ambriole</t>
  </si>
  <si>
    <t xml:space="preserve">Longwell </t>
  </si>
  <si>
    <t xml:space="preserve">Steiner </t>
  </si>
  <si>
    <t>Wisconsin</t>
  </si>
  <si>
    <t>Adsit1</t>
  </si>
  <si>
    <t>Dahnert</t>
  </si>
  <si>
    <t>Doudlah</t>
  </si>
  <si>
    <t>Zinniker</t>
  </si>
  <si>
    <t>Zinniker1</t>
  </si>
  <si>
    <t>Adsit</t>
  </si>
  <si>
    <t>Anibas</t>
  </si>
  <si>
    <t>Beiler</t>
  </si>
  <si>
    <t>Stoltzfus</t>
  </si>
  <si>
    <t>Stoltzfus1</t>
  </si>
  <si>
    <t>Year</t>
  </si>
  <si>
    <t>SOC</t>
  </si>
  <si>
    <t>SoilCN</t>
  </si>
  <si>
    <t>POMCN</t>
  </si>
  <si>
    <t>pH</t>
  </si>
  <si>
    <t>Stoltzfus2</t>
  </si>
  <si>
    <t>Ambriole1</t>
  </si>
  <si>
    <t>Beiler1</t>
  </si>
  <si>
    <t>L= Legume, G= Grass, M= Mix of legume and grass</t>
  </si>
  <si>
    <t>.</t>
  </si>
  <si>
    <t>Mix</t>
  </si>
  <si>
    <t>TD</t>
  </si>
  <si>
    <t>JE</t>
  </si>
  <si>
    <t>WG</t>
  </si>
  <si>
    <t>SB</t>
  </si>
  <si>
    <t>MG</t>
  </si>
  <si>
    <t>JG</t>
  </si>
  <si>
    <t>AS</t>
  </si>
  <si>
    <t>AA</t>
  </si>
  <si>
    <t>AA1</t>
  </si>
  <si>
    <t>DL</t>
  </si>
  <si>
    <t>GA</t>
  </si>
  <si>
    <t>MD</t>
  </si>
  <si>
    <t>MZ</t>
  </si>
  <si>
    <t>MZ1</t>
  </si>
  <si>
    <t>GA1</t>
  </si>
  <si>
    <t>JG1</t>
  </si>
  <si>
    <t>EB</t>
  </si>
  <si>
    <t>MB</t>
  </si>
  <si>
    <t>MB1</t>
  </si>
  <si>
    <t>MS</t>
  </si>
  <si>
    <t>MS2</t>
  </si>
  <si>
    <t>AN</t>
  </si>
  <si>
    <t>DA</t>
  </si>
  <si>
    <t>TD1</t>
  </si>
  <si>
    <t>Doonan1</t>
  </si>
  <si>
    <t>Smith1</t>
  </si>
  <si>
    <t>AS1</t>
  </si>
  <si>
    <t>Gruver2</t>
  </si>
  <si>
    <t>JG2</t>
  </si>
  <si>
    <t>HW</t>
  </si>
  <si>
    <t>Bryan1</t>
  </si>
  <si>
    <t>Steiner1</t>
  </si>
  <si>
    <t>EB1</t>
  </si>
  <si>
    <t>GS1</t>
  </si>
  <si>
    <t>MS1</t>
  </si>
  <si>
    <t>GS</t>
  </si>
  <si>
    <t>Ambriole2</t>
  </si>
  <si>
    <t>AA2</t>
  </si>
  <si>
    <t>Longwell1</t>
  </si>
  <si>
    <t>DL1</t>
  </si>
  <si>
    <t>Beiler2</t>
  </si>
  <si>
    <t>MB2</t>
  </si>
  <si>
    <t>Esch</t>
  </si>
  <si>
    <t>DE</t>
  </si>
  <si>
    <t>Clark</t>
  </si>
  <si>
    <t>DC</t>
  </si>
  <si>
    <t>Egre</t>
  </si>
  <si>
    <t>JEg</t>
  </si>
  <si>
    <t>Goldstein</t>
  </si>
  <si>
    <t>Wilken</t>
  </si>
  <si>
    <t>AN1</t>
  </si>
  <si>
    <t>TD2</t>
  </si>
  <si>
    <t>JG3</t>
  </si>
  <si>
    <t>AS2</t>
  </si>
  <si>
    <t>WaG</t>
  </si>
  <si>
    <t>AA3</t>
  </si>
  <si>
    <t>SN</t>
  </si>
  <si>
    <t>High</t>
  </si>
  <si>
    <t>Low</t>
  </si>
  <si>
    <t>Medium</t>
  </si>
  <si>
    <t>FDA</t>
  </si>
  <si>
    <t>Animal Manure</t>
  </si>
  <si>
    <t>Green Manure</t>
  </si>
  <si>
    <t>Present</t>
  </si>
  <si>
    <t>Absent</t>
  </si>
  <si>
    <t>Perennials</t>
  </si>
  <si>
    <t>Hay followed by CC (Hay-CC) indicates that hay crop was only minimal cut/harvested or not at all during CC years.</t>
  </si>
  <si>
    <t>No. of Species</t>
  </si>
  <si>
    <t>Cropping Years</t>
  </si>
  <si>
    <t xml:space="preserve"> Low</t>
  </si>
  <si>
    <t>CI</t>
  </si>
  <si>
    <t>FS</t>
  </si>
  <si>
    <t>OM</t>
  </si>
  <si>
    <t>K</t>
  </si>
  <si>
    <t>Ca</t>
  </si>
  <si>
    <t>Mg</t>
  </si>
  <si>
    <t>CEC</t>
  </si>
  <si>
    <t>TN</t>
  </si>
  <si>
    <t>InorgN</t>
  </si>
  <si>
    <t>Bray1P</t>
  </si>
  <si>
    <t>POMC</t>
  </si>
  <si>
    <t>POMN</t>
  </si>
  <si>
    <t>PMN</t>
  </si>
  <si>
    <t>POXC</t>
  </si>
  <si>
    <t>PropPOMC</t>
  </si>
  <si>
    <t>PropPOMN</t>
  </si>
  <si>
    <t>PropPMN</t>
  </si>
  <si>
    <t>PropPOXC</t>
  </si>
  <si>
    <t>PropFDA</t>
  </si>
  <si>
    <t>Sand</t>
  </si>
  <si>
    <t>Silt</t>
  </si>
  <si>
    <t>RY</t>
  </si>
  <si>
    <t>Block</t>
  </si>
  <si>
    <t>SP</t>
  </si>
  <si>
    <t>ST</t>
  </si>
  <si>
    <t>Yield</t>
  </si>
  <si>
    <t>Y</t>
  </si>
  <si>
    <t>X</t>
  </si>
  <si>
    <t>Years under OF</t>
  </si>
  <si>
    <r>
      <t>Cropping Intensity</t>
    </r>
    <r>
      <rPr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(CI)</t>
    </r>
  </si>
  <si>
    <r>
      <t>N Fertility Sources</t>
    </r>
    <r>
      <rPr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(FS)</t>
    </r>
  </si>
  <si>
    <t>CD</t>
  </si>
  <si>
    <t>Crop Diversity (CD)</t>
  </si>
  <si>
    <t>DiversityIndex</t>
  </si>
  <si>
    <t>SP = seasonal precipitation (mm)</t>
  </si>
  <si>
    <t>ST = seasonal temperature (degree C)</t>
  </si>
  <si>
    <t xml:space="preserve">Presence of at least two years of a perennial phase (≥2 years) that minimized tillage frequency than the intermediate category in the cropping sequence. </t>
  </si>
  <si>
    <t>Presence of annual cover crops, one cash crop with less tillage frequency than high category, and presence of a perennial phase (1 year) in the cropping sequence.</t>
  </si>
  <si>
    <t>Presence of annual cover crops and at least two cash crops with frequent primary and secondary tillage before and during planting and absence of perennials in the cropping sequence.</t>
  </si>
  <si>
    <t>Diversity index (DI) = (ΣNumber of unique plant species  )/(Cropping years)</t>
  </si>
  <si>
    <t>DI ≤ 1</t>
  </si>
  <si>
    <t xml:space="preserve">DI &gt; 1 </t>
  </si>
  <si>
    <t xml:space="preserve">categories were assigned based on the inputs used to supply N to cash crops, including corn, vegetables, and small grains. </t>
  </si>
  <si>
    <t xml:space="preserve">Annual and perennial legumes grown as a cover crop and incorporated prior to corn planting. </t>
  </si>
  <si>
    <t xml:space="preserve">External N inputs in the form of animal manure. </t>
  </si>
  <si>
    <t>Both animal manure and green manure. This category also included fields with livestock grazing.</t>
  </si>
  <si>
    <t xml:space="preserve">categories were assigned based on the combination of cash crop frequency, presence or absence of annual cover crops, presence or absence of perennial cover/pasture crops, and tillage frequency in the 4-yr or 3-yr cropping sequence. </t>
  </si>
  <si>
    <t>Cropping sequence followed for the past 4 (or 3) years</t>
  </si>
  <si>
    <r>
      <t>Oat/Pasture</t>
    </r>
    <r>
      <rPr>
        <vertAlign val="superscript"/>
        <sz val="11"/>
        <color theme="1"/>
        <rFont val="Times New Roman"/>
        <family val="1"/>
      </rPr>
      <t>M4</t>
    </r>
    <r>
      <rPr>
        <sz val="11"/>
        <color theme="1"/>
        <rFont val="Times New Roman"/>
        <family val="1"/>
      </rPr>
      <t>-Pasture</t>
    </r>
    <r>
      <rPr>
        <vertAlign val="superscript"/>
        <sz val="11"/>
        <color theme="1"/>
        <rFont val="Times New Roman"/>
        <family val="1"/>
      </rPr>
      <t>M4</t>
    </r>
    <r>
      <rPr>
        <sz val="11"/>
        <color theme="1"/>
        <rFont val="Times New Roman"/>
        <family val="1"/>
      </rPr>
      <t>-Pasture</t>
    </r>
    <r>
      <rPr>
        <vertAlign val="superscript"/>
        <sz val="11"/>
        <color theme="1"/>
        <rFont val="Times New Roman"/>
        <family val="1"/>
      </rPr>
      <t>M4</t>
    </r>
    <r>
      <rPr>
        <sz val="11"/>
        <color theme="1"/>
        <rFont val="Times New Roman"/>
        <family val="1"/>
      </rPr>
      <t>-Corn</t>
    </r>
  </si>
  <si>
    <r>
      <t>Soybean/CC</t>
    </r>
    <r>
      <rPr>
        <vertAlign val="super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-Corn/CC</t>
    </r>
    <r>
      <rPr>
        <vertAlign val="super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-Soybean/CC</t>
    </r>
    <r>
      <rPr>
        <vertAlign val="super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-Corn/CC</t>
    </r>
    <r>
      <rPr>
        <vertAlign val="superscript"/>
        <sz val="11"/>
        <color theme="1"/>
        <rFont val="Times New Roman"/>
        <family val="1"/>
      </rPr>
      <t>G</t>
    </r>
  </si>
  <si>
    <r>
      <t>CC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-Vegetables-CC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-Corn</t>
    </r>
  </si>
  <si>
    <r>
      <t>Pumpkin/CC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-CC</t>
    </r>
    <r>
      <rPr>
        <vertAlign val="superscript"/>
        <sz val="11"/>
        <color theme="1"/>
        <rFont val="Times New Roman"/>
        <family val="1"/>
      </rPr>
      <t>M18</t>
    </r>
    <r>
      <rPr>
        <sz val="11"/>
        <color theme="1"/>
        <rFont val="Times New Roman"/>
        <family val="1"/>
      </rPr>
      <t>-Corn</t>
    </r>
  </si>
  <si>
    <r>
      <t>Wheat/CC</t>
    </r>
    <r>
      <rPr>
        <vertAlign val="superscript"/>
        <sz val="11"/>
        <color theme="1"/>
        <rFont val="Times New Roman"/>
        <family val="1"/>
      </rPr>
      <t>L2</t>
    </r>
    <r>
      <rPr>
        <sz val="11"/>
        <color theme="1"/>
        <rFont val="Times New Roman"/>
        <family val="1"/>
      </rPr>
      <t>-CC</t>
    </r>
    <r>
      <rPr>
        <vertAlign val="superscript"/>
        <sz val="11"/>
        <color theme="1"/>
        <rFont val="Times New Roman"/>
        <family val="1"/>
      </rPr>
      <t>L2</t>
    </r>
    <r>
      <rPr>
        <sz val="11"/>
        <color theme="1"/>
        <rFont val="Times New Roman"/>
        <family val="1"/>
      </rPr>
      <t>-Corn</t>
    </r>
  </si>
  <si>
    <r>
      <t>Soybean/CC</t>
    </r>
    <r>
      <rPr>
        <vertAlign val="super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-Sorghum+Sudangrass-Tritcale Forage/CC</t>
    </r>
    <r>
      <rPr>
        <vertAlign val="superscript"/>
        <sz val="11"/>
        <color theme="1"/>
        <rFont val="Times New Roman"/>
        <family val="1"/>
      </rPr>
      <t>M14</t>
    </r>
    <r>
      <rPr>
        <sz val="11"/>
        <color theme="1"/>
        <rFont val="Times New Roman"/>
        <family val="1"/>
      </rPr>
      <t>-Corn</t>
    </r>
  </si>
  <si>
    <r>
      <t>CC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-CC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-CC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-Corn</t>
    </r>
  </si>
  <si>
    <r>
      <t>Hay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-Hay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-CC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-Corn/CC</t>
    </r>
    <r>
      <rPr>
        <vertAlign val="superscript"/>
        <sz val="11"/>
        <color theme="1"/>
        <rFont val="Times New Roman"/>
        <family val="1"/>
      </rPr>
      <t>G</t>
    </r>
  </si>
  <si>
    <r>
      <t>Hay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-CC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-Wheat-Corn</t>
    </r>
  </si>
  <si>
    <r>
      <t>Corn/Tobacco-Wheat/Hay</t>
    </r>
    <r>
      <rPr>
        <vertAlign val="superscript"/>
        <sz val="11"/>
        <color theme="1"/>
        <rFont val="Times New Roman"/>
        <family val="1"/>
      </rPr>
      <t>L3</t>
    </r>
    <r>
      <rPr>
        <sz val="11"/>
        <color theme="1"/>
        <rFont val="Times New Roman"/>
        <family val="1"/>
      </rPr>
      <t>-Hay</t>
    </r>
    <r>
      <rPr>
        <vertAlign val="superscript"/>
        <sz val="11"/>
        <color theme="1"/>
        <rFont val="Times New Roman"/>
        <family val="1"/>
      </rPr>
      <t>L3</t>
    </r>
    <r>
      <rPr>
        <sz val="11"/>
        <color theme="1"/>
        <rFont val="Times New Roman"/>
        <family val="1"/>
      </rPr>
      <t>-Corn</t>
    </r>
  </si>
  <si>
    <r>
      <t>Hay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-Hay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-Hay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-Corn</t>
    </r>
  </si>
  <si>
    <r>
      <t>Corn/CC</t>
    </r>
    <r>
      <rPr>
        <vertAlign val="super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-Soybean-Dry peas/CC</t>
    </r>
    <r>
      <rPr>
        <vertAlign val="superscript"/>
        <sz val="11"/>
        <color theme="1"/>
        <rFont val="Times New Roman"/>
        <family val="1"/>
      </rPr>
      <t>M8</t>
    </r>
    <r>
      <rPr>
        <sz val="11"/>
        <color theme="1"/>
        <rFont val="Times New Roman"/>
        <family val="1"/>
      </rPr>
      <t>-Corn</t>
    </r>
  </si>
  <si>
    <r>
      <t>Rye/CC</t>
    </r>
    <r>
      <rPr>
        <vertAlign val="super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-Soybean-Pea+Small grain-Corn</t>
    </r>
  </si>
  <si>
    <t>Corn-Wheat-Soybean-Corn</t>
  </si>
  <si>
    <r>
      <t>Corn-Soybean-Wheat/CC</t>
    </r>
    <r>
      <rPr>
        <vertAlign val="superscript"/>
        <sz val="11"/>
        <color theme="1"/>
        <rFont val="Times New Roman"/>
        <family val="1"/>
      </rPr>
      <t>M14</t>
    </r>
    <r>
      <rPr>
        <sz val="11"/>
        <color theme="1"/>
        <rFont val="Times New Roman"/>
        <family val="1"/>
      </rPr>
      <t>-Corn</t>
    </r>
  </si>
  <si>
    <t>Corn-Soybean-Corn</t>
  </si>
  <si>
    <r>
      <t>Hay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-Soybean-Corn/CC</t>
    </r>
    <r>
      <rPr>
        <vertAlign val="superscript"/>
        <sz val="11"/>
        <color theme="1"/>
        <rFont val="Times New Roman"/>
        <family val="1"/>
      </rPr>
      <t>G</t>
    </r>
  </si>
  <si>
    <r>
      <t>Corn/CC</t>
    </r>
    <r>
      <rPr>
        <vertAlign val="super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-Oat-Barley/Soybean-Corn</t>
    </r>
  </si>
  <si>
    <r>
      <t>Hay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-CC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-Wheat-Corn/CC</t>
    </r>
    <r>
      <rPr>
        <vertAlign val="superscript"/>
        <sz val="11"/>
        <color theme="1"/>
        <rFont val="Times New Roman"/>
        <family val="1"/>
      </rPr>
      <t>G</t>
    </r>
  </si>
  <si>
    <t>Oat-Corn-Pumpkin-Corn</t>
  </si>
  <si>
    <r>
      <t>Soybean/CC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-Corn-Kidney bean/CC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-Corn</t>
    </r>
  </si>
  <si>
    <r>
      <t>Corn-Wheat silage/Hay</t>
    </r>
    <r>
      <rPr>
        <vertAlign val="superscript"/>
        <sz val="11"/>
        <color theme="1"/>
        <rFont val="Times New Roman"/>
        <family val="1"/>
      </rPr>
      <t>L3</t>
    </r>
    <r>
      <rPr>
        <sz val="11"/>
        <color theme="1"/>
        <rFont val="Times New Roman"/>
        <family val="1"/>
      </rPr>
      <t>-Hay</t>
    </r>
    <r>
      <rPr>
        <vertAlign val="superscript"/>
        <sz val="11"/>
        <color theme="1"/>
        <rFont val="Times New Roman"/>
        <family val="1"/>
      </rPr>
      <t>L3</t>
    </r>
    <r>
      <rPr>
        <sz val="11"/>
        <color theme="1"/>
        <rFont val="Times New Roman"/>
        <family val="1"/>
      </rPr>
      <t>-Corn</t>
    </r>
  </si>
  <si>
    <r>
      <t>Hay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-Hay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-CC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-Corn</t>
    </r>
  </si>
  <si>
    <r>
      <t>Wheat/CC</t>
    </r>
    <r>
      <rPr>
        <vertAlign val="super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-Corn-Oat+Clover/CC</t>
    </r>
    <r>
      <rPr>
        <vertAlign val="super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-Corn</t>
    </r>
  </si>
  <si>
    <r>
      <t>Corn-Soybean-Wheat/CC</t>
    </r>
    <r>
      <rPr>
        <vertAlign val="super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-Corn</t>
    </r>
  </si>
  <si>
    <r>
      <t>Soybean/CC</t>
    </r>
    <r>
      <rPr>
        <vertAlign val="super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-Corn/CC</t>
    </r>
    <r>
      <rPr>
        <vertAlign val="super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-Soybean/CC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-Corn/CC</t>
    </r>
    <r>
      <rPr>
        <vertAlign val="superscript"/>
        <sz val="11"/>
        <color theme="1"/>
        <rFont val="Times New Roman"/>
        <family val="1"/>
      </rPr>
      <t>G</t>
    </r>
  </si>
  <si>
    <r>
      <t>Oat/ Hay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-Hay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-Hay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-Corn</t>
    </r>
  </si>
  <si>
    <r>
      <t>Oat/CC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-Wheat/CC</t>
    </r>
    <r>
      <rPr>
        <vertAlign val="superscript"/>
        <sz val="11"/>
        <color theme="1"/>
        <rFont val="Calibri"/>
        <family val="2"/>
        <scheme val="minor"/>
      </rPr>
      <t>M14</t>
    </r>
    <r>
      <rPr>
        <sz val="11"/>
        <color theme="1"/>
        <rFont val="Calibri"/>
        <family val="2"/>
        <scheme val="minor"/>
      </rPr>
      <t>-Corn</t>
    </r>
  </si>
  <si>
    <r>
      <t>Hay</t>
    </r>
    <r>
      <rPr>
        <vertAlign val="super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-Corn/CC</t>
    </r>
    <r>
      <rPr>
        <vertAlign val="super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-Corn</t>
    </r>
  </si>
  <si>
    <r>
      <t>Hay</t>
    </r>
    <r>
      <rPr>
        <vertAlign val="super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-Corn/CC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-Soybean-Corn</t>
    </r>
  </si>
  <si>
    <r>
      <t>Corn/CC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-Corn/CC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-Soybean/CC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-Corn</t>
    </r>
  </si>
  <si>
    <t>Fallow-Fallow-Fallow-Corn</t>
  </si>
  <si>
    <t>Strawberry-Strawberry-Strawberry-Corn</t>
  </si>
  <si>
    <r>
      <t>Grass</t>
    </r>
    <r>
      <rPr>
        <vertAlign val="superscript"/>
        <sz val="11"/>
        <color theme="1"/>
        <rFont val="Times New Roman"/>
        <family val="1"/>
      </rPr>
      <t>G2</t>
    </r>
    <r>
      <rPr>
        <sz val="11"/>
        <color theme="1"/>
        <rFont val="Times New Roman"/>
        <family val="1"/>
      </rPr>
      <t>-Grass</t>
    </r>
    <r>
      <rPr>
        <vertAlign val="superscript"/>
        <sz val="11"/>
        <color theme="1"/>
        <rFont val="Times New Roman"/>
        <family val="1"/>
      </rPr>
      <t>G2</t>
    </r>
    <r>
      <rPr>
        <sz val="11"/>
        <color theme="1"/>
        <rFont val="Times New Roman"/>
        <family val="1"/>
      </rPr>
      <t>-Soybean-Corn</t>
    </r>
  </si>
  <si>
    <r>
      <t>Oats+Peas/Sorghum Sudangrass-Cereal Rye/CC</t>
    </r>
    <r>
      <rPr>
        <vertAlign val="superscript"/>
        <sz val="11"/>
        <color theme="1"/>
        <rFont val="Times New Roman"/>
        <family val="1"/>
      </rPr>
      <t>M16</t>
    </r>
    <r>
      <rPr>
        <sz val="11"/>
        <color theme="1"/>
        <rFont val="Times New Roman"/>
        <family val="1"/>
      </rPr>
      <t>-Corn/CC</t>
    </r>
    <r>
      <rPr>
        <vertAlign val="superscript"/>
        <sz val="11"/>
        <color theme="1"/>
        <rFont val="Times New Roman"/>
        <family val="1"/>
      </rPr>
      <t>M6</t>
    </r>
    <r>
      <rPr>
        <sz val="11"/>
        <color theme="1"/>
        <rFont val="Times New Roman"/>
        <family val="1"/>
      </rPr>
      <t>-Corn</t>
    </r>
  </si>
  <si>
    <r>
      <t>Corn/CC</t>
    </r>
    <r>
      <rPr>
        <vertAlign val="super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-Soybeans-Wheat/CC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-Corn</t>
    </r>
  </si>
  <si>
    <r>
      <t>Wheat/CC</t>
    </r>
    <r>
      <rPr>
        <vertAlign val="superscript"/>
        <sz val="11"/>
        <color theme="1"/>
        <rFont val="Times New Roman"/>
        <family val="1"/>
      </rPr>
      <t>M(peas+radish)</t>
    </r>
    <r>
      <rPr>
        <sz val="11"/>
        <color theme="1"/>
        <rFont val="Times New Roman"/>
        <family val="1"/>
      </rPr>
      <t>-Soybeans-Wheat/CC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-Corn</t>
    </r>
  </si>
  <si>
    <r>
      <t>Corn-Soybean-Oat+Pea/CC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-Corn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</si>
</sst>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rgb="FFFF0000"/>
      <name val="Times New Roman"/>
      <family val="1"/>
    </font>
    <font>
      <i/>
      <sz val="11"/>
      <color rgb="FFC00000"/>
      <name val="Times New Roman"/>
      <family val="1"/>
    </font>
    <font>
      <i/>
      <sz val="12"/>
      <color rgb="FFC00000"/>
      <name val="Times New Roman"/>
      <family val="1"/>
    </font>
    <font>
      <b/>
      <sz val="11"/>
      <name val="Times New Roman"/>
      <family val="1"/>
    </font>
    <font>
      <sz val="12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2" fontId="5" fillId="0" borderId="0" applyFont="0" applyFill="0" applyBorder="0" applyAlignment="0" applyProtection="0"/>
  </cellStyleXfs>
  <cellXfs count="47">
    <xf numFmtId="0" fontId="0" fillId="0" borderId="0" xfId="0"/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64" fontId="3" fillId="0" borderId="1" xfId="1" applyNumberFormat="1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164" fontId="0" fillId="0" borderId="1" xfId="0" applyNumberFormat="1" applyBorder="1" applyAlignment="1">
      <alignment horizontal="left"/>
    </xf>
    <xf numFmtId="0" fontId="1" fillId="0" borderId="0" xfId="0" applyFont="1"/>
    <xf numFmtId="0" fontId="6" fillId="0" borderId="0" xfId="0" applyFont="1"/>
    <xf numFmtId="1" fontId="3" fillId="3" borderId="1" xfId="0" applyNumberFormat="1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 wrapText="1"/>
    </xf>
    <xf numFmtId="0" fontId="3" fillId="0" borderId="0" xfId="0" applyFont="1"/>
    <xf numFmtId="0" fontId="8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8" fillId="5" borderId="1" xfId="0" applyFont="1" applyFill="1" applyBorder="1"/>
    <xf numFmtId="0" fontId="7" fillId="6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166" fontId="3" fillId="0" borderId="1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wrapText="1"/>
    </xf>
    <xf numFmtId="0" fontId="6" fillId="0" borderId="1" xfId="0" applyFont="1" applyBorder="1"/>
    <xf numFmtId="0" fontId="1" fillId="0" borderId="1" xfId="0" applyFont="1" applyBorder="1" applyAlignment="1">
      <alignment horizontal="left" vertical="top" wrapText="1"/>
    </xf>
    <xf numFmtId="1" fontId="3" fillId="0" borderId="2" xfId="0" applyNumberFormat="1" applyFont="1" applyBorder="1" applyAlignment="1">
      <alignment horizontal="left" vertical="center"/>
    </xf>
    <xf numFmtId="0" fontId="15" fillId="0" borderId="0" xfId="0" applyFont="1" applyAlignment="1">
      <alignment wrapText="1"/>
    </xf>
    <xf numFmtId="0" fontId="11" fillId="0" borderId="4" xfId="0" applyFont="1" applyBorder="1" applyAlignment="1">
      <alignment horizontal="left" vertical="center" wrapText="1"/>
    </xf>
    <xf numFmtId="0" fontId="3" fillId="3" borderId="1" xfId="0" applyFont="1" applyFill="1" applyBorder="1"/>
    <xf numFmtId="0" fontId="0" fillId="3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</cellXfs>
  <cellStyles count="2">
    <cellStyle name="Fixed" xfId="1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A9D18E"/>
      <color rgb="FFFFFF00"/>
      <color rgb="FF41719C"/>
      <color rgb="FFDEEBF7"/>
      <color rgb="FF5482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A04F-E94D-3541-BAFF-42E59868F088}">
  <dimension ref="A1:AT45"/>
  <sheetViews>
    <sheetView topLeftCell="H1" workbookViewId="0">
      <selection activeCell="M1" sqref="M1"/>
    </sheetView>
  </sheetViews>
  <sheetFormatPr defaultColWidth="11.46484375" defaultRowHeight="14.25" x14ac:dyDescent="0.45"/>
  <cols>
    <col min="6" max="6" width="12" bestFit="1" customWidth="1"/>
    <col min="7" max="7" width="12.6640625" bestFit="1" customWidth="1"/>
    <col min="9" max="9" width="20.06640625" customWidth="1"/>
    <col min="10" max="10" width="54.6640625" bestFit="1" customWidth="1"/>
    <col min="11" max="11" width="14.73046875" bestFit="1" customWidth="1"/>
    <col min="12" max="12" width="10.796875"/>
    <col min="14" max="14" width="13.33203125" bestFit="1" customWidth="1"/>
    <col min="16" max="16" width="15.6640625" bestFit="1" customWidth="1"/>
    <col min="18" max="18" width="5.6640625" bestFit="1" customWidth="1"/>
    <col min="19" max="19" width="4" bestFit="1" customWidth="1"/>
    <col min="20" max="20" width="5" bestFit="1" customWidth="1"/>
    <col min="21" max="21" width="5.46484375" bestFit="1" customWidth="1"/>
    <col min="22" max="22" width="4.6640625" bestFit="1" customWidth="1"/>
    <col min="23" max="23" width="7.6640625" bestFit="1" customWidth="1"/>
    <col min="24" max="24" width="7.796875" bestFit="1" customWidth="1"/>
    <col min="25" max="25" width="8" bestFit="1" customWidth="1"/>
    <col min="26" max="26" width="5.46484375" bestFit="1" customWidth="1"/>
    <col min="27" max="27" width="7.46484375" customWidth="1"/>
    <col min="28" max="28" width="9.1328125" customWidth="1"/>
    <col min="29" max="30" width="7.796875" bestFit="1" customWidth="1"/>
    <col min="31" max="31" width="9.46484375" bestFit="1" customWidth="1"/>
    <col min="32" max="32" width="6.1328125" bestFit="1" customWidth="1"/>
    <col min="33" max="33" width="8.796875"/>
    <col min="34" max="34" width="5.46484375" bestFit="1" customWidth="1"/>
    <col min="35" max="35" width="12.33203125" bestFit="1" customWidth="1"/>
    <col min="36" max="36" width="12.1328125" customWidth="1"/>
    <col min="37" max="37" width="10.46484375" bestFit="1" customWidth="1"/>
    <col min="39" max="39" width="10" bestFit="1" customWidth="1"/>
    <col min="40" max="40" width="5.46484375" bestFit="1" customWidth="1"/>
    <col min="41" max="41" width="4.46484375" bestFit="1" customWidth="1"/>
    <col min="42" max="42" width="5.33203125" bestFit="1" customWidth="1"/>
    <col min="43" max="43" width="6.46484375" bestFit="1" customWidth="1"/>
    <col min="44" max="44" width="4.46484375" bestFit="1" customWidth="1"/>
    <col min="45" max="45" width="5" style="14" bestFit="1" customWidth="1"/>
    <col min="46" max="46" width="6" bestFit="1" customWidth="1"/>
  </cols>
  <sheetData>
    <row r="1" spans="1:46" x14ac:dyDescent="0.45">
      <c r="A1" s="28" t="s">
        <v>96</v>
      </c>
      <c r="B1" s="28" t="s">
        <v>2</v>
      </c>
      <c r="C1" s="28" t="s">
        <v>0</v>
      </c>
      <c r="D1" s="28" t="s">
        <v>29</v>
      </c>
      <c r="E1" s="28" t="s">
        <v>1</v>
      </c>
      <c r="F1" s="28" t="s">
        <v>136</v>
      </c>
      <c r="G1" s="28" t="s">
        <v>137</v>
      </c>
      <c r="H1" s="28" t="s">
        <v>132</v>
      </c>
      <c r="I1" s="28" t="s">
        <v>138</v>
      </c>
      <c r="J1" s="28" t="s">
        <v>157</v>
      </c>
      <c r="K1" s="28" t="s">
        <v>108</v>
      </c>
      <c r="L1" s="36" t="s">
        <v>105</v>
      </c>
      <c r="M1" s="28" t="s">
        <v>110</v>
      </c>
      <c r="N1" s="29" t="s">
        <v>111</v>
      </c>
      <c r="O1" s="30" t="s">
        <v>107</v>
      </c>
      <c r="P1" s="28" t="s">
        <v>143</v>
      </c>
      <c r="Q1" s="30" t="s">
        <v>141</v>
      </c>
      <c r="R1" s="33" t="s">
        <v>116</v>
      </c>
      <c r="S1" s="33" t="s">
        <v>33</v>
      </c>
      <c r="T1" s="33" t="s">
        <v>112</v>
      </c>
      <c r="U1" s="33" t="s">
        <v>30</v>
      </c>
      <c r="V1" s="34" t="s">
        <v>117</v>
      </c>
      <c r="W1" s="34" t="s">
        <v>31</v>
      </c>
      <c r="X1" s="33" t="s">
        <v>118</v>
      </c>
      <c r="Y1" s="33" t="s">
        <v>119</v>
      </c>
      <c r="Z1" s="33" t="s">
        <v>113</v>
      </c>
      <c r="AA1" s="33" t="s">
        <v>114</v>
      </c>
      <c r="AB1" s="33" t="s">
        <v>115</v>
      </c>
      <c r="AC1" s="34" t="s">
        <v>120</v>
      </c>
      <c r="AD1" s="34" t="s">
        <v>121</v>
      </c>
      <c r="AE1" s="34" t="s">
        <v>32</v>
      </c>
      <c r="AF1" s="34" t="s">
        <v>122</v>
      </c>
      <c r="AG1" s="34" t="s">
        <v>123</v>
      </c>
      <c r="AH1" s="34" t="s">
        <v>100</v>
      </c>
      <c r="AI1" s="34" t="s">
        <v>124</v>
      </c>
      <c r="AJ1" s="34" t="s">
        <v>125</v>
      </c>
      <c r="AK1" s="34" t="s">
        <v>126</v>
      </c>
      <c r="AL1" s="34" t="s">
        <v>127</v>
      </c>
      <c r="AM1" s="34" t="s">
        <v>128</v>
      </c>
      <c r="AN1" s="34" t="s">
        <v>129</v>
      </c>
      <c r="AO1" s="34" t="s">
        <v>130</v>
      </c>
      <c r="AP1" s="34" t="s">
        <v>5</v>
      </c>
      <c r="AQ1" s="38" t="s">
        <v>135</v>
      </c>
      <c r="AR1" s="34" t="s">
        <v>131</v>
      </c>
      <c r="AS1" s="32" t="s">
        <v>133</v>
      </c>
      <c r="AT1" s="31" t="s">
        <v>134</v>
      </c>
    </row>
    <row r="2" spans="1:46" ht="15.75" x14ac:dyDescent="0.45">
      <c r="A2" s="1">
        <v>1</v>
      </c>
      <c r="B2" s="1" t="s">
        <v>6</v>
      </c>
      <c r="C2" s="1" t="s">
        <v>41</v>
      </c>
      <c r="D2" s="1">
        <v>2018</v>
      </c>
      <c r="E2" s="1" t="s">
        <v>3</v>
      </c>
      <c r="F2" s="1">
        <v>39.478291900000002</v>
      </c>
      <c r="G2" s="1">
        <v>-89.005993500000002</v>
      </c>
      <c r="H2" s="1">
        <v>1</v>
      </c>
      <c r="I2" s="1">
        <v>28</v>
      </c>
      <c r="J2" s="42" t="s">
        <v>158</v>
      </c>
      <c r="K2" s="1">
        <v>4</v>
      </c>
      <c r="L2" s="1" t="s">
        <v>103</v>
      </c>
      <c r="M2" s="1" t="s">
        <v>98</v>
      </c>
      <c r="N2" s="3" t="s">
        <v>39</v>
      </c>
      <c r="O2" s="15">
        <v>6</v>
      </c>
      <c r="P2" s="3">
        <f t="shared" ref="P2:P44" si="0">(O2)/K2</f>
        <v>1.5</v>
      </c>
      <c r="Q2" s="15" t="s">
        <v>97</v>
      </c>
      <c r="R2" s="4">
        <v>14.92</v>
      </c>
      <c r="S2" s="4">
        <v>6.4</v>
      </c>
      <c r="T2" s="9">
        <v>2.73</v>
      </c>
      <c r="U2" s="4">
        <v>15.275</v>
      </c>
      <c r="V2" s="11">
        <v>1.4350000000000001</v>
      </c>
      <c r="W2" s="6">
        <v>10.641</v>
      </c>
      <c r="X2" s="7">
        <v>30.2</v>
      </c>
      <c r="Y2" s="8">
        <v>14</v>
      </c>
      <c r="Z2" s="8">
        <v>87</v>
      </c>
      <c r="AA2" s="9">
        <v>2145</v>
      </c>
      <c r="AB2" s="9">
        <v>216</v>
      </c>
      <c r="AC2" s="9">
        <v>2.3786640079760719</v>
      </c>
      <c r="AD2" s="9">
        <v>0.18115653040877372</v>
      </c>
      <c r="AE2" s="4">
        <v>13.1547</v>
      </c>
      <c r="AF2" s="4">
        <v>36.432000000000002</v>
      </c>
      <c r="AG2" s="4">
        <v>463.01760000000002</v>
      </c>
      <c r="AH2" s="4">
        <v>34.369999999999997</v>
      </c>
      <c r="AI2" s="9">
        <v>0.15572268464655101</v>
      </c>
      <c r="AJ2" s="9">
        <v>0.12624148460541723</v>
      </c>
      <c r="AK2" s="35">
        <f>AF2/(V2*1000)</f>
        <v>2.5388153310104532E-2</v>
      </c>
      <c r="AL2" s="10">
        <v>3.0312117839607199E-2</v>
      </c>
      <c r="AM2" s="9">
        <v>2.2500818330605599</v>
      </c>
      <c r="AN2" s="8">
        <v>4</v>
      </c>
      <c r="AO2" s="8">
        <v>66</v>
      </c>
      <c r="AP2" s="8">
        <v>30</v>
      </c>
      <c r="AQ2" s="8">
        <v>9597.61</v>
      </c>
      <c r="AR2" s="9">
        <v>0.75167414692723045</v>
      </c>
      <c r="AS2" s="13">
        <v>1177.5439999999999</v>
      </c>
      <c r="AT2" s="37">
        <v>12.055555555555557</v>
      </c>
    </row>
    <row r="3" spans="1:46" ht="15.75" x14ac:dyDescent="0.45">
      <c r="A3" s="1">
        <v>2</v>
      </c>
      <c r="B3" s="1" t="s">
        <v>10</v>
      </c>
      <c r="C3" s="1" t="s">
        <v>45</v>
      </c>
      <c r="D3" s="1">
        <v>2018</v>
      </c>
      <c r="E3" s="1" t="s">
        <v>3</v>
      </c>
      <c r="F3" s="1">
        <v>40.667231999999998</v>
      </c>
      <c r="G3" s="1">
        <v>-90.752978999999996</v>
      </c>
      <c r="H3" s="1">
        <v>1</v>
      </c>
      <c r="I3" s="1">
        <v>28</v>
      </c>
      <c r="J3" s="42" t="s">
        <v>159</v>
      </c>
      <c r="K3" s="1">
        <v>4</v>
      </c>
      <c r="L3" s="1" t="s">
        <v>104</v>
      </c>
      <c r="M3" s="1" t="s">
        <v>97</v>
      </c>
      <c r="N3" s="3" t="s">
        <v>101</v>
      </c>
      <c r="O3" s="15">
        <v>3</v>
      </c>
      <c r="P3" s="3">
        <f t="shared" si="0"/>
        <v>0.75</v>
      </c>
      <c r="Q3" s="15" t="s">
        <v>98</v>
      </c>
      <c r="R3" s="4">
        <v>29.82</v>
      </c>
      <c r="S3" s="4">
        <v>6.6</v>
      </c>
      <c r="T3" s="9">
        <v>5</v>
      </c>
      <c r="U3" s="4">
        <v>26.5</v>
      </c>
      <c r="V3" s="11">
        <v>1.859</v>
      </c>
      <c r="W3" s="6">
        <v>14.229900000000001</v>
      </c>
      <c r="X3" s="7">
        <v>14.9</v>
      </c>
      <c r="Y3" s="8">
        <v>18</v>
      </c>
      <c r="Z3" s="8">
        <v>81</v>
      </c>
      <c r="AA3" s="9">
        <v>4199</v>
      </c>
      <c r="AB3" s="9">
        <v>639</v>
      </c>
      <c r="AC3" s="9">
        <v>1.3156218905472647</v>
      </c>
      <c r="AD3" s="9">
        <v>8.97512437810946E-2</v>
      </c>
      <c r="AE3" s="4">
        <v>14.5374</v>
      </c>
      <c r="AF3" s="4">
        <v>62.279999999999994</v>
      </c>
      <c r="AG3" s="4">
        <v>694.03679999999997</v>
      </c>
      <c r="AH3" s="4">
        <v>47.277999999999999</v>
      </c>
      <c r="AI3" s="9">
        <v>4.9646109077255272E-2</v>
      </c>
      <c r="AJ3" s="9">
        <v>4.827931349171307E-2</v>
      </c>
      <c r="AK3" s="35">
        <f t="shared" ref="AK3:AK44" si="1">AF3/(V3*1000)</f>
        <v>3.3501882732651964E-2</v>
      </c>
      <c r="AL3" s="10">
        <v>2.6190067924528302E-2</v>
      </c>
      <c r="AM3" s="9">
        <v>1.7840754716981131</v>
      </c>
      <c r="AN3" s="8">
        <v>2</v>
      </c>
      <c r="AO3" s="8">
        <v>63</v>
      </c>
      <c r="AP3" s="8">
        <v>35</v>
      </c>
      <c r="AQ3" s="8">
        <v>10608.03</v>
      </c>
      <c r="AR3" s="9">
        <v>0.83080911818968151</v>
      </c>
      <c r="AS3" s="13">
        <v>951.23</v>
      </c>
      <c r="AT3" s="37">
        <v>9.9333333333333336</v>
      </c>
    </row>
    <row r="4" spans="1:46" ht="15.75" x14ac:dyDescent="0.45">
      <c r="A4" s="1">
        <v>3</v>
      </c>
      <c r="B4" s="1" t="s">
        <v>9</v>
      </c>
      <c r="C4" s="1" t="s">
        <v>44</v>
      </c>
      <c r="D4" s="1">
        <v>2018</v>
      </c>
      <c r="E4" s="1" t="s">
        <v>3</v>
      </c>
      <c r="F4" s="1">
        <v>40.8283439</v>
      </c>
      <c r="G4" s="1">
        <v>-87.764973900000001</v>
      </c>
      <c r="H4" s="1">
        <v>1</v>
      </c>
      <c r="I4" s="1">
        <v>6</v>
      </c>
      <c r="J4" s="42" t="s">
        <v>160</v>
      </c>
      <c r="K4" s="1">
        <v>4</v>
      </c>
      <c r="L4" s="1" t="s">
        <v>104</v>
      </c>
      <c r="M4" s="1" t="s">
        <v>97</v>
      </c>
      <c r="N4" s="3" t="s">
        <v>102</v>
      </c>
      <c r="O4" s="15">
        <v>4</v>
      </c>
      <c r="P4" s="3">
        <f t="shared" si="0"/>
        <v>1</v>
      </c>
      <c r="Q4" s="15" t="s">
        <v>98</v>
      </c>
      <c r="R4" s="4">
        <v>10.86</v>
      </c>
      <c r="S4" s="4">
        <v>6</v>
      </c>
      <c r="T4" s="9">
        <v>1.9</v>
      </c>
      <c r="U4" s="4">
        <v>12.378</v>
      </c>
      <c r="V4" s="11">
        <v>1.069</v>
      </c>
      <c r="W4" s="6">
        <v>11.578799999999999</v>
      </c>
      <c r="X4" s="7">
        <v>11.8</v>
      </c>
      <c r="Y4" s="8">
        <v>50</v>
      </c>
      <c r="Z4" s="8">
        <v>91</v>
      </c>
      <c r="AA4" s="9">
        <v>1321</v>
      </c>
      <c r="AB4" s="9">
        <v>208</v>
      </c>
      <c r="AC4" s="9">
        <v>0.92776119402985069</v>
      </c>
      <c r="AD4" s="9">
        <v>7.7313432835820886E-2</v>
      </c>
      <c r="AE4" s="4">
        <v>13.2178</v>
      </c>
      <c r="AF4" s="4">
        <v>58.184000000000005</v>
      </c>
      <c r="AG4" s="4">
        <v>316.32479999999975</v>
      </c>
      <c r="AH4" s="4">
        <v>10.199999999999999</v>
      </c>
      <c r="AI4" s="9">
        <v>7.4952431251401733E-2</v>
      </c>
      <c r="AJ4" s="9">
        <v>7.2323136422657516E-2</v>
      </c>
      <c r="AK4" s="35">
        <f t="shared" si="1"/>
        <v>5.4428437792329282E-2</v>
      </c>
      <c r="AL4" s="10">
        <v>2.5555404750363529E-2</v>
      </c>
      <c r="AM4" s="9">
        <v>0.82404265632573914</v>
      </c>
      <c r="AN4" s="8">
        <v>75</v>
      </c>
      <c r="AO4" s="8">
        <v>14</v>
      </c>
      <c r="AP4" s="8">
        <v>11</v>
      </c>
      <c r="AQ4" s="8">
        <v>5595.26</v>
      </c>
      <c r="AR4" s="9">
        <v>0.43821454375996266</v>
      </c>
      <c r="AS4" s="13">
        <v>863.346</v>
      </c>
      <c r="AT4" s="37">
        <v>11.333333333333334</v>
      </c>
    </row>
    <row r="5" spans="1:46" ht="15.75" x14ac:dyDescent="0.45">
      <c r="A5" s="1">
        <v>4</v>
      </c>
      <c r="B5" s="1" t="s">
        <v>8</v>
      </c>
      <c r="C5" s="1" t="s">
        <v>43</v>
      </c>
      <c r="D5" s="1">
        <v>2018</v>
      </c>
      <c r="E5" s="1" t="s">
        <v>3</v>
      </c>
      <c r="F5" s="1">
        <v>39.621811000000001</v>
      </c>
      <c r="G5" s="1">
        <v>-88.674007700000004</v>
      </c>
      <c r="H5" s="1">
        <v>1</v>
      </c>
      <c r="I5" s="1">
        <v>6</v>
      </c>
      <c r="J5" s="42" t="s">
        <v>161</v>
      </c>
      <c r="K5" s="1">
        <v>3</v>
      </c>
      <c r="L5" s="1" t="s">
        <v>104</v>
      </c>
      <c r="M5" s="1" t="s">
        <v>97</v>
      </c>
      <c r="N5" s="3" t="s">
        <v>39</v>
      </c>
      <c r="O5" s="15">
        <v>22</v>
      </c>
      <c r="P5" s="3">
        <f t="shared" si="0"/>
        <v>7.333333333333333</v>
      </c>
      <c r="Q5" s="15" t="s">
        <v>97</v>
      </c>
      <c r="R5" s="4">
        <v>13.92</v>
      </c>
      <c r="S5" s="4">
        <v>6.6</v>
      </c>
      <c r="T5" s="9">
        <v>2.62</v>
      </c>
      <c r="U5" s="4">
        <v>17.538</v>
      </c>
      <c r="V5" s="11">
        <v>1.5329999999999999</v>
      </c>
      <c r="W5" s="6">
        <v>11.443300000000001</v>
      </c>
      <c r="X5" s="7">
        <v>35.6</v>
      </c>
      <c r="Y5" s="8">
        <v>154</v>
      </c>
      <c r="Z5" s="8">
        <v>294</v>
      </c>
      <c r="AA5" s="9">
        <v>1920</v>
      </c>
      <c r="AB5" s="9">
        <v>235</v>
      </c>
      <c r="AC5" s="9">
        <v>4.3062499999999995</v>
      </c>
      <c r="AD5" s="9">
        <v>0.29970238095238094</v>
      </c>
      <c r="AE5" s="4">
        <v>14.125299999999999</v>
      </c>
      <c r="AF5" s="4">
        <v>18.808</v>
      </c>
      <c r="AG5" s="4">
        <v>499.91039999999998</v>
      </c>
      <c r="AH5" s="4">
        <v>29.8</v>
      </c>
      <c r="AI5" s="9">
        <v>0.24553825977876606</v>
      </c>
      <c r="AJ5" s="9">
        <v>0.19550057465908699</v>
      </c>
      <c r="AK5" s="35">
        <f t="shared" si="1"/>
        <v>1.2268754076973256E-2</v>
      </c>
      <c r="AL5" s="10">
        <v>2.8504413274033524E-2</v>
      </c>
      <c r="AM5" s="9">
        <v>1.6991675219523321</v>
      </c>
      <c r="AN5" s="8">
        <v>13</v>
      </c>
      <c r="AO5" s="8">
        <v>58</v>
      </c>
      <c r="AP5" s="8">
        <v>29</v>
      </c>
      <c r="AQ5" s="8">
        <v>11007</v>
      </c>
      <c r="AR5" s="9">
        <v>0.86205600511252545</v>
      </c>
      <c r="AS5" s="13">
        <v>1222.2479999999998</v>
      </c>
      <c r="AT5" s="37">
        <v>11.833333333333332</v>
      </c>
    </row>
    <row r="6" spans="1:46" ht="15.75" x14ac:dyDescent="0.45">
      <c r="A6" s="1">
        <v>5</v>
      </c>
      <c r="B6" s="1" t="s">
        <v>7</v>
      </c>
      <c r="C6" s="1" t="s">
        <v>42</v>
      </c>
      <c r="D6" s="1">
        <v>2018</v>
      </c>
      <c r="E6" s="1" t="s">
        <v>3</v>
      </c>
      <c r="F6" s="1">
        <v>40.443874999999998</v>
      </c>
      <c r="G6" s="1">
        <v>-88.225550799999994</v>
      </c>
      <c r="H6" s="1">
        <v>1</v>
      </c>
      <c r="I6" s="1">
        <v>3</v>
      </c>
      <c r="J6" s="42" t="s">
        <v>162</v>
      </c>
      <c r="K6" s="1">
        <v>3</v>
      </c>
      <c r="L6" s="1" t="s">
        <v>104</v>
      </c>
      <c r="M6" s="1" t="s">
        <v>99</v>
      </c>
      <c r="N6" s="3" t="s">
        <v>102</v>
      </c>
      <c r="O6" s="15">
        <v>4</v>
      </c>
      <c r="P6" s="3">
        <f t="shared" si="0"/>
        <v>1.3333333333333333</v>
      </c>
      <c r="Q6" s="15" t="s">
        <v>97</v>
      </c>
      <c r="R6" s="4">
        <v>29.04</v>
      </c>
      <c r="S6" s="4">
        <v>6.5</v>
      </c>
      <c r="T6" s="9">
        <v>4.28</v>
      </c>
      <c r="U6" s="4">
        <v>23.151</v>
      </c>
      <c r="V6" s="11">
        <v>1.7889999999999999</v>
      </c>
      <c r="W6" s="6">
        <v>12.9391</v>
      </c>
      <c r="X6" s="7">
        <v>10.899999999999999</v>
      </c>
      <c r="Y6" s="8">
        <v>8</v>
      </c>
      <c r="Z6" s="8">
        <v>158</v>
      </c>
      <c r="AA6" s="9">
        <v>3918</v>
      </c>
      <c r="AB6" s="9">
        <v>646</v>
      </c>
      <c r="AC6" s="9">
        <v>1.968955223880597</v>
      </c>
      <c r="AD6" s="9">
        <v>0.13512437810945274</v>
      </c>
      <c r="AE6" s="4">
        <v>14.8796</v>
      </c>
      <c r="AF6" s="4">
        <v>55.751999999999995</v>
      </c>
      <c r="AG6" s="4">
        <v>701.06399999999996</v>
      </c>
      <c r="AH6" s="4">
        <v>27.1</v>
      </c>
      <c r="AI6" s="9">
        <v>8.5048387710275883E-2</v>
      </c>
      <c r="AJ6" s="9">
        <v>7.5530675298743855E-2</v>
      </c>
      <c r="AK6" s="35">
        <f t="shared" si="1"/>
        <v>3.1163778647288986E-2</v>
      </c>
      <c r="AL6" s="10">
        <v>3.0282234028767653E-2</v>
      </c>
      <c r="AM6" s="9">
        <v>1.1705757850632803</v>
      </c>
      <c r="AN6" s="8">
        <v>9</v>
      </c>
      <c r="AO6" s="8">
        <v>34</v>
      </c>
      <c r="AP6" s="8">
        <v>57</v>
      </c>
      <c r="AQ6" s="8">
        <v>6967.85</v>
      </c>
      <c r="AR6" s="9">
        <v>0.54571426685048707</v>
      </c>
      <c r="AS6" s="13">
        <v>1089.9139999999998</v>
      </c>
      <c r="AT6" s="37">
        <v>11.444444444444445</v>
      </c>
    </row>
    <row r="7" spans="1:46" ht="15.75" x14ac:dyDescent="0.45">
      <c r="A7" s="1">
        <v>6</v>
      </c>
      <c r="B7" s="1" t="s">
        <v>15</v>
      </c>
      <c r="C7" s="1" t="s">
        <v>47</v>
      </c>
      <c r="D7" s="1">
        <v>2018</v>
      </c>
      <c r="E7" s="1" t="s">
        <v>13</v>
      </c>
      <c r="F7" s="1">
        <v>40.975470700000002</v>
      </c>
      <c r="G7" s="1">
        <v>-85.347935100000001</v>
      </c>
      <c r="H7" s="1">
        <v>1</v>
      </c>
      <c r="I7" s="1">
        <v>5</v>
      </c>
      <c r="J7" s="42" t="s">
        <v>163</v>
      </c>
      <c r="K7" s="1">
        <v>4</v>
      </c>
      <c r="L7" s="1" t="s">
        <v>104</v>
      </c>
      <c r="M7" s="1" t="s">
        <v>97</v>
      </c>
      <c r="N7" s="3" t="s">
        <v>39</v>
      </c>
      <c r="O7" s="15">
        <v>20</v>
      </c>
      <c r="P7" s="3">
        <f t="shared" si="0"/>
        <v>5</v>
      </c>
      <c r="Q7" s="15" t="s">
        <v>97</v>
      </c>
      <c r="R7" s="4">
        <v>13.84</v>
      </c>
      <c r="S7" s="4">
        <v>6.1</v>
      </c>
      <c r="T7" s="9">
        <v>3.56</v>
      </c>
      <c r="U7" s="4">
        <v>19.27</v>
      </c>
      <c r="V7" s="11">
        <v>1.86</v>
      </c>
      <c r="W7" s="6">
        <v>10.3621</v>
      </c>
      <c r="X7" s="7">
        <v>18.600000000000001</v>
      </c>
      <c r="Y7" s="8">
        <v>49</v>
      </c>
      <c r="Z7" s="8">
        <v>189</v>
      </c>
      <c r="AA7" s="9">
        <v>1715</v>
      </c>
      <c r="AB7" s="9">
        <v>254</v>
      </c>
      <c r="AC7" s="9">
        <v>2.8474576271186436</v>
      </c>
      <c r="AD7" s="9">
        <v>0.18983050847457628</v>
      </c>
      <c r="AE7" s="4">
        <v>13.6442</v>
      </c>
      <c r="AF7" s="4">
        <v>34.751999999999995</v>
      </c>
      <c r="AG7" s="4">
        <v>630.79200000000003</v>
      </c>
      <c r="AH7" s="4">
        <v>19.7</v>
      </c>
      <c r="AI7" s="9">
        <v>0.14776635324954041</v>
      </c>
      <c r="AJ7" s="9">
        <v>0.10205941315837434</v>
      </c>
      <c r="AK7" s="35">
        <f t="shared" si="1"/>
        <v>1.8683870967741933E-2</v>
      </c>
      <c r="AL7" s="10">
        <v>3.2734405812143229E-2</v>
      </c>
      <c r="AM7" s="9">
        <v>1.0223144784639335</v>
      </c>
      <c r="AN7" s="8">
        <v>43</v>
      </c>
      <c r="AO7" s="8">
        <v>29</v>
      </c>
      <c r="AP7" s="8">
        <v>28</v>
      </c>
      <c r="AQ7" s="8">
        <v>8566.83</v>
      </c>
      <c r="AR7" s="9">
        <v>0.6709446030960422</v>
      </c>
      <c r="AS7" s="13">
        <v>1086.3579999999999</v>
      </c>
      <c r="AT7" s="37">
        <v>11.111111111111111</v>
      </c>
    </row>
    <row r="8" spans="1:46" ht="15.75" x14ac:dyDescent="0.45">
      <c r="A8" s="1">
        <v>7</v>
      </c>
      <c r="B8" s="1" t="s">
        <v>20</v>
      </c>
      <c r="C8" s="1" t="s">
        <v>62</v>
      </c>
      <c r="D8" s="1">
        <v>2018</v>
      </c>
      <c r="E8" s="1" t="s">
        <v>18</v>
      </c>
      <c r="F8" s="1">
        <v>42.921663000000002</v>
      </c>
      <c r="G8" s="1">
        <v>-88.793578999999994</v>
      </c>
      <c r="H8" s="1">
        <v>2</v>
      </c>
      <c r="I8" s="1">
        <v>7</v>
      </c>
      <c r="J8" s="42" t="s">
        <v>164</v>
      </c>
      <c r="K8" s="1">
        <v>4</v>
      </c>
      <c r="L8" s="1" t="s">
        <v>104</v>
      </c>
      <c r="M8" s="1" t="s">
        <v>99</v>
      </c>
      <c r="N8" s="3" t="s">
        <v>102</v>
      </c>
      <c r="O8" s="15">
        <v>3</v>
      </c>
      <c r="P8" s="3">
        <f t="shared" si="0"/>
        <v>0.75</v>
      </c>
      <c r="Q8" s="15" t="s">
        <v>98</v>
      </c>
      <c r="R8" s="4">
        <v>28.65</v>
      </c>
      <c r="S8" s="5">
        <v>8.1</v>
      </c>
      <c r="T8" s="9">
        <v>3.41</v>
      </c>
      <c r="U8" s="4">
        <v>31</v>
      </c>
      <c r="V8" s="9">
        <v>2.9</v>
      </c>
      <c r="W8" s="6">
        <v>10.7</v>
      </c>
      <c r="X8" s="7">
        <v>18.7</v>
      </c>
      <c r="Y8" s="8">
        <v>8</v>
      </c>
      <c r="Z8" s="8">
        <v>96</v>
      </c>
      <c r="AA8" s="9">
        <v>3997</v>
      </c>
      <c r="AB8" s="9">
        <v>890</v>
      </c>
      <c r="AC8" s="9">
        <v>3.3233532934131733</v>
      </c>
      <c r="AD8" s="9">
        <v>9.9700598802395207E-2</v>
      </c>
      <c r="AE8" s="4">
        <v>29.166</v>
      </c>
      <c r="AF8" s="4">
        <v>17.024000000000001</v>
      </c>
      <c r="AG8" s="4">
        <v>935.86319999999989</v>
      </c>
      <c r="AH8" s="4">
        <v>31.6</v>
      </c>
      <c r="AI8" s="9">
        <v>0.10720494494881204</v>
      </c>
      <c r="AJ8" s="9">
        <v>3.4379516828412143E-2</v>
      </c>
      <c r="AK8" s="35">
        <f t="shared" si="1"/>
        <v>5.8703448275862075E-3</v>
      </c>
      <c r="AL8" s="10">
        <v>3.0189135483870963E-2</v>
      </c>
      <c r="AM8" s="9">
        <v>1.0193548387096774</v>
      </c>
      <c r="AN8" s="8">
        <v>24</v>
      </c>
      <c r="AO8" s="8">
        <v>35</v>
      </c>
      <c r="AP8" s="8">
        <v>41</v>
      </c>
      <c r="AQ8" s="8">
        <v>5571.8</v>
      </c>
      <c r="AR8" s="9">
        <v>0.388935739583885</v>
      </c>
      <c r="AS8" s="13">
        <v>1196.5939999999998</v>
      </c>
      <c r="AT8" s="37">
        <v>8.2222222222222214</v>
      </c>
    </row>
    <row r="9" spans="1:46" ht="15.75" x14ac:dyDescent="0.45">
      <c r="A9" s="1">
        <v>8</v>
      </c>
      <c r="B9" s="1" t="s">
        <v>24</v>
      </c>
      <c r="C9" s="1" t="s">
        <v>50</v>
      </c>
      <c r="D9" s="1">
        <v>2018</v>
      </c>
      <c r="E9" s="1" t="s">
        <v>18</v>
      </c>
      <c r="F9" s="1">
        <v>42.793253999999997</v>
      </c>
      <c r="G9" s="1">
        <v>-88.444176999999996</v>
      </c>
      <c r="H9" s="1">
        <v>2</v>
      </c>
      <c r="I9" s="1">
        <v>5</v>
      </c>
      <c r="J9" s="42" t="s">
        <v>165</v>
      </c>
      <c r="K9" s="1">
        <v>4</v>
      </c>
      <c r="L9" s="1" t="s">
        <v>103</v>
      </c>
      <c r="M9" s="1" t="s">
        <v>98</v>
      </c>
      <c r="N9" s="3" t="s">
        <v>39</v>
      </c>
      <c r="O9" s="15">
        <v>3</v>
      </c>
      <c r="P9" s="3">
        <f t="shared" si="0"/>
        <v>0.75</v>
      </c>
      <c r="Q9" s="15" t="s">
        <v>98</v>
      </c>
      <c r="R9" s="4">
        <v>17.600000000000001</v>
      </c>
      <c r="S9" s="5">
        <v>6.3</v>
      </c>
      <c r="T9" s="9">
        <v>3.13</v>
      </c>
      <c r="U9" s="4">
        <v>17.204000000000001</v>
      </c>
      <c r="V9" s="11">
        <v>1.4730000000000001</v>
      </c>
      <c r="W9" s="6">
        <v>11.683199999999999</v>
      </c>
      <c r="X9" s="7">
        <v>30.3</v>
      </c>
      <c r="Y9" s="8">
        <v>48</v>
      </c>
      <c r="Z9" s="8">
        <v>216</v>
      </c>
      <c r="AA9" s="9">
        <v>1835</v>
      </c>
      <c r="AB9" s="9">
        <v>597</v>
      </c>
      <c r="AC9" s="9">
        <v>2.3107784431137728</v>
      </c>
      <c r="AD9" s="9">
        <v>0.13592814371257486</v>
      </c>
      <c r="AE9" s="4">
        <v>16.216899999999999</v>
      </c>
      <c r="AF9" s="4">
        <v>13.256</v>
      </c>
      <c r="AG9" s="4">
        <v>438.6456</v>
      </c>
      <c r="AH9" s="4">
        <v>12.9</v>
      </c>
      <c r="AI9" s="9">
        <v>0.13431634754207003</v>
      </c>
      <c r="AJ9" s="9">
        <v>9.2279798854429634E-2</v>
      </c>
      <c r="AK9" s="35">
        <f t="shared" si="1"/>
        <v>8.9993211133740664E-3</v>
      </c>
      <c r="AL9" s="10">
        <v>2.549672169262962E-2</v>
      </c>
      <c r="AM9" s="9">
        <v>0.74982562194838409</v>
      </c>
      <c r="AN9" s="8">
        <v>21</v>
      </c>
      <c r="AO9" s="8">
        <v>47</v>
      </c>
      <c r="AP9" s="8">
        <v>32</v>
      </c>
      <c r="AQ9" s="8">
        <v>9002.6</v>
      </c>
      <c r="AR9" s="9">
        <v>0.62842041874760135</v>
      </c>
      <c r="AS9" s="13">
        <v>985.774</v>
      </c>
      <c r="AT9" s="37">
        <v>7.5555555555555554</v>
      </c>
    </row>
    <row r="10" spans="1:46" ht="15.75" x14ac:dyDescent="0.45">
      <c r="A10" s="1">
        <v>9</v>
      </c>
      <c r="B10" s="1" t="s">
        <v>26</v>
      </c>
      <c r="C10" s="1" t="s">
        <v>57</v>
      </c>
      <c r="D10" s="1">
        <v>2018</v>
      </c>
      <c r="E10" s="1" t="s">
        <v>18</v>
      </c>
      <c r="F10" s="1">
        <v>42.850064000000003</v>
      </c>
      <c r="G10" s="1">
        <v>-90.360394999999997</v>
      </c>
      <c r="H10" s="1">
        <v>2</v>
      </c>
      <c r="I10" s="1">
        <v>7</v>
      </c>
      <c r="J10" s="42" t="s">
        <v>166</v>
      </c>
      <c r="K10" s="1">
        <v>4</v>
      </c>
      <c r="L10" s="1" t="s">
        <v>103</v>
      </c>
      <c r="M10" s="1" t="s">
        <v>99</v>
      </c>
      <c r="N10" s="3" t="s">
        <v>39</v>
      </c>
      <c r="O10" s="15">
        <v>3</v>
      </c>
      <c r="P10" s="3">
        <f t="shared" si="0"/>
        <v>0.75</v>
      </c>
      <c r="Q10" s="15" t="s">
        <v>98</v>
      </c>
      <c r="R10" s="4">
        <v>11.74</v>
      </c>
      <c r="S10" s="5">
        <v>7.2</v>
      </c>
      <c r="T10" s="9">
        <v>2.4300000000000002</v>
      </c>
      <c r="U10" s="4">
        <v>16.218</v>
      </c>
      <c r="V10" s="11">
        <v>1.3640000000000001</v>
      </c>
      <c r="W10" s="6">
        <v>11.8858</v>
      </c>
      <c r="X10" s="7">
        <v>12.6</v>
      </c>
      <c r="Y10" s="8">
        <v>41</v>
      </c>
      <c r="Z10" s="8">
        <v>55</v>
      </c>
      <c r="AA10" s="9">
        <v>1461</v>
      </c>
      <c r="AB10" s="9">
        <v>447</v>
      </c>
      <c r="AC10" s="9">
        <v>2.0688</v>
      </c>
      <c r="AD10" s="9">
        <v>0.15840000000000001</v>
      </c>
      <c r="AE10" s="4">
        <v>13.1608</v>
      </c>
      <c r="AF10" s="4">
        <v>12.472</v>
      </c>
      <c r="AG10" s="4">
        <v>346.69440000000003</v>
      </c>
      <c r="AH10" s="4">
        <v>27.1</v>
      </c>
      <c r="AI10" s="9">
        <v>0.12756196818349982</v>
      </c>
      <c r="AJ10" s="9">
        <v>0.11612903225806452</v>
      </c>
      <c r="AK10" s="35">
        <f t="shared" si="1"/>
        <v>9.1436950146627557E-3</v>
      </c>
      <c r="AL10" s="10">
        <v>2.1377136514983353E-2</v>
      </c>
      <c r="AM10" s="9">
        <v>1.6709828585522259</v>
      </c>
      <c r="AN10" s="8">
        <v>2</v>
      </c>
      <c r="AO10" s="8">
        <v>73</v>
      </c>
      <c r="AP10" s="8">
        <v>25</v>
      </c>
      <c r="AQ10" s="8">
        <v>9645.7999999999993</v>
      </c>
      <c r="AR10" s="9">
        <v>0.67331856076640229</v>
      </c>
      <c r="AS10" s="13">
        <v>1117.0919999999999</v>
      </c>
      <c r="AT10" s="37">
        <v>7.7777777777777777</v>
      </c>
    </row>
    <row r="11" spans="1:46" ht="15.75" x14ac:dyDescent="0.45">
      <c r="A11" s="1">
        <v>10</v>
      </c>
      <c r="B11" s="1" t="s">
        <v>27</v>
      </c>
      <c r="C11" s="1" t="s">
        <v>59</v>
      </c>
      <c r="D11" s="1">
        <v>2018</v>
      </c>
      <c r="E11" s="1" t="s">
        <v>18</v>
      </c>
      <c r="F11" s="1">
        <v>42.735827</v>
      </c>
      <c r="G11" s="1">
        <v>-90.042083000000005</v>
      </c>
      <c r="H11" s="1">
        <v>2</v>
      </c>
      <c r="I11" s="1">
        <v>6</v>
      </c>
      <c r="J11" s="42" t="s">
        <v>167</v>
      </c>
      <c r="K11" s="1">
        <v>4</v>
      </c>
      <c r="L11" s="1" t="s">
        <v>103</v>
      </c>
      <c r="M11" s="1" t="s">
        <v>99</v>
      </c>
      <c r="N11" s="3" t="s">
        <v>39</v>
      </c>
      <c r="O11" s="15">
        <v>6</v>
      </c>
      <c r="P11" s="3">
        <f t="shared" si="0"/>
        <v>1.5</v>
      </c>
      <c r="Q11" s="15" t="s">
        <v>97</v>
      </c>
      <c r="R11" s="4">
        <v>18.88</v>
      </c>
      <c r="S11" s="5">
        <v>7.3</v>
      </c>
      <c r="T11" s="9">
        <v>3.86</v>
      </c>
      <c r="U11" s="4">
        <v>21.632999999999999</v>
      </c>
      <c r="V11" s="11">
        <v>2.0760000000000001</v>
      </c>
      <c r="W11" s="4">
        <v>10.419</v>
      </c>
      <c r="X11" s="7">
        <v>13.4</v>
      </c>
      <c r="Y11" s="8">
        <v>29</v>
      </c>
      <c r="Z11" s="8">
        <v>243</v>
      </c>
      <c r="AA11" s="9">
        <v>2159</v>
      </c>
      <c r="AB11" s="9">
        <v>789</v>
      </c>
      <c r="AC11" s="9">
        <v>4.3617999999999997</v>
      </c>
      <c r="AD11" s="9">
        <v>0.32769999999999994</v>
      </c>
      <c r="AE11" s="4">
        <v>13.3062</v>
      </c>
      <c r="AF11" s="4">
        <v>18.536000000000001</v>
      </c>
      <c r="AG11" s="4">
        <v>607.22280000000001</v>
      </c>
      <c r="AH11" s="4">
        <v>37.1</v>
      </c>
      <c r="AI11" s="9">
        <v>0.20162714371561966</v>
      </c>
      <c r="AJ11" s="9">
        <v>0.15785163776493252</v>
      </c>
      <c r="AK11" s="35">
        <f t="shared" si="1"/>
        <v>8.9287090558766869E-3</v>
      </c>
      <c r="AL11" s="10">
        <v>2.8069283039800302E-2</v>
      </c>
      <c r="AM11" s="9">
        <v>1.7149724957241252</v>
      </c>
      <c r="AN11" s="8">
        <v>3</v>
      </c>
      <c r="AO11" s="8">
        <v>65</v>
      </c>
      <c r="AP11" s="8">
        <v>32</v>
      </c>
      <c r="AQ11" s="8">
        <v>12957.9</v>
      </c>
      <c r="AR11" s="9">
        <v>0.90451746651962139</v>
      </c>
      <c r="AS11" s="13">
        <v>1042.924</v>
      </c>
      <c r="AT11" s="37">
        <v>7.833333333333333</v>
      </c>
    </row>
    <row r="12" spans="1:46" ht="15.75" x14ac:dyDescent="0.45">
      <c r="A12" s="1">
        <v>11</v>
      </c>
      <c r="B12" s="1" t="s">
        <v>22</v>
      </c>
      <c r="C12" s="1" t="s">
        <v>52</v>
      </c>
      <c r="D12" s="1">
        <v>2018</v>
      </c>
      <c r="E12" s="1" t="s">
        <v>18</v>
      </c>
      <c r="F12" s="1">
        <v>42.700138000000003</v>
      </c>
      <c r="G12" s="1">
        <v>-88.444530999999998</v>
      </c>
      <c r="H12" s="1">
        <v>2</v>
      </c>
      <c r="I12" s="1">
        <v>6</v>
      </c>
      <c r="J12" s="42" t="s">
        <v>168</v>
      </c>
      <c r="K12" s="1">
        <v>4</v>
      </c>
      <c r="L12" s="1" t="s">
        <v>103</v>
      </c>
      <c r="M12" s="1" t="s">
        <v>98</v>
      </c>
      <c r="N12" s="3" t="s">
        <v>39</v>
      </c>
      <c r="O12" s="15">
        <v>3</v>
      </c>
      <c r="P12" s="3">
        <f t="shared" si="0"/>
        <v>0.75</v>
      </c>
      <c r="Q12" s="15" t="s">
        <v>98</v>
      </c>
      <c r="R12" s="4">
        <v>12.14</v>
      </c>
      <c r="S12" s="5">
        <v>6.8</v>
      </c>
      <c r="T12" s="9">
        <v>2.44</v>
      </c>
      <c r="U12" s="4">
        <v>19.841999999999999</v>
      </c>
      <c r="V12" s="11">
        <v>2.0070000000000001</v>
      </c>
      <c r="W12" s="6">
        <v>9.8871000000000002</v>
      </c>
      <c r="X12" s="7">
        <v>22.1</v>
      </c>
      <c r="Y12" s="8">
        <v>7</v>
      </c>
      <c r="Z12" s="8">
        <v>63</v>
      </c>
      <c r="AA12" s="9">
        <v>1458</v>
      </c>
      <c r="AB12" s="9">
        <v>442</v>
      </c>
      <c r="AC12" s="9">
        <v>2.2330000000000001</v>
      </c>
      <c r="AD12" s="9">
        <v>0.15950000000000003</v>
      </c>
      <c r="AE12" s="4">
        <v>13.465299999999999</v>
      </c>
      <c r="AF12" s="4">
        <v>27.312000000000001</v>
      </c>
      <c r="AG12" s="4">
        <v>482.91839999999985</v>
      </c>
      <c r="AH12" s="4">
        <v>22.3</v>
      </c>
      <c r="AI12" s="9">
        <v>0.1125390585626449</v>
      </c>
      <c r="AJ12" s="9">
        <v>7.9471848530144509E-2</v>
      </c>
      <c r="AK12" s="35">
        <f t="shared" si="1"/>
        <v>1.3608370702541105E-2</v>
      </c>
      <c r="AL12" s="10">
        <v>2.4338191714544898E-2</v>
      </c>
      <c r="AM12" s="9">
        <v>1.1238786412660016</v>
      </c>
      <c r="AN12" s="8">
        <v>31</v>
      </c>
      <c r="AO12" s="8">
        <v>36</v>
      </c>
      <c r="AP12" s="8">
        <v>33</v>
      </c>
      <c r="AQ12" s="8">
        <v>13110.7</v>
      </c>
      <c r="AR12" s="9">
        <v>0.91518356742209783</v>
      </c>
      <c r="AS12" s="13">
        <v>1068.8319999999999</v>
      </c>
      <c r="AT12" s="37">
        <v>7.6111111111111125</v>
      </c>
    </row>
    <row r="13" spans="1:46" ht="15.75" x14ac:dyDescent="0.45">
      <c r="A13" s="1">
        <v>12</v>
      </c>
      <c r="B13" s="1" t="s">
        <v>12</v>
      </c>
      <c r="C13" s="1" t="s">
        <v>46</v>
      </c>
      <c r="D13" s="1">
        <v>2019</v>
      </c>
      <c r="E13" s="1" t="s">
        <v>3</v>
      </c>
      <c r="F13" s="1">
        <v>40.629016999999997</v>
      </c>
      <c r="G13" s="1">
        <v>-89.775400000000005</v>
      </c>
      <c r="H13" s="1">
        <v>1</v>
      </c>
      <c r="I13" s="1">
        <v>4</v>
      </c>
      <c r="J13" s="42" t="s">
        <v>169</v>
      </c>
      <c r="K13" s="1">
        <v>4</v>
      </c>
      <c r="L13" s="1" t="s">
        <v>104</v>
      </c>
      <c r="M13" s="1" t="s">
        <v>97</v>
      </c>
      <c r="N13" s="3" t="s">
        <v>39</v>
      </c>
      <c r="O13" s="15">
        <v>12</v>
      </c>
      <c r="P13" s="3">
        <f t="shared" si="0"/>
        <v>3</v>
      </c>
      <c r="Q13" s="15" t="s">
        <v>97</v>
      </c>
      <c r="R13" s="4">
        <v>20.914999999999999</v>
      </c>
      <c r="S13" s="4">
        <v>7.15</v>
      </c>
      <c r="T13" s="9">
        <v>2.4</v>
      </c>
      <c r="U13" s="4">
        <v>12.486499999999999</v>
      </c>
      <c r="V13" s="9">
        <v>1.2330000000000001</v>
      </c>
      <c r="W13" s="4">
        <v>10.096027617890901</v>
      </c>
      <c r="X13" s="7">
        <v>27.585479092863881</v>
      </c>
      <c r="Y13" s="8">
        <v>22</v>
      </c>
      <c r="Z13" s="8">
        <v>137</v>
      </c>
      <c r="AA13" s="9">
        <v>3096.5</v>
      </c>
      <c r="AB13" s="9">
        <v>487</v>
      </c>
      <c r="AC13" s="9">
        <v>1.9355357578611323</v>
      </c>
      <c r="AD13" s="9">
        <v>0.13556852467172481</v>
      </c>
      <c r="AE13" s="4">
        <v>14.327284858156849</v>
      </c>
      <c r="AF13" s="4">
        <v>29.039586233704807</v>
      </c>
      <c r="AG13" s="4">
        <v>531</v>
      </c>
      <c r="AH13" s="12">
        <v>20.447694506250002</v>
      </c>
      <c r="AI13" s="9">
        <v>0.15501027172235074</v>
      </c>
      <c r="AJ13" s="9">
        <v>0.10995014166401038</v>
      </c>
      <c r="AK13" s="35">
        <f t="shared" si="1"/>
        <v>2.3551975858641369E-2</v>
      </c>
      <c r="AL13" s="10">
        <v>4.2525928002242426E-2</v>
      </c>
      <c r="AM13" s="9">
        <v>1.6375841513834943</v>
      </c>
      <c r="AN13" s="8">
        <v>5</v>
      </c>
      <c r="AO13" s="8">
        <v>31</v>
      </c>
      <c r="AP13" s="8">
        <v>64</v>
      </c>
      <c r="AQ13" s="8">
        <v>7449.1488952382915</v>
      </c>
      <c r="AR13" s="9">
        <v>0.58340906133528703</v>
      </c>
      <c r="AS13" s="13">
        <v>1289.3039999999999</v>
      </c>
      <c r="AT13" s="37">
        <v>10.999999999999998</v>
      </c>
    </row>
    <row r="14" spans="1:46" ht="15.75" x14ac:dyDescent="0.45">
      <c r="A14" s="1">
        <v>13</v>
      </c>
      <c r="B14" s="2" t="s">
        <v>11</v>
      </c>
      <c r="C14" s="2" t="s">
        <v>55</v>
      </c>
      <c r="D14" s="2">
        <v>2019</v>
      </c>
      <c r="E14" s="2" t="s">
        <v>3</v>
      </c>
      <c r="F14" s="1">
        <v>40.666605300000001</v>
      </c>
      <c r="G14" s="1">
        <v>-90.751616299999995</v>
      </c>
      <c r="H14" s="1">
        <v>1</v>
      </c>
      <c r="I14" s="2">
        <v>28</v>
      </c>
      <c r="J14" s="42" t="s">
        <v>170</v>
      </c>
      <c r="K14" s="1">
        <v>4</v>
      </c>
      <c r="L14" s="1" t="s">
        <v>104</v>
      </c>
      <c r="M14" s="1" t="s">
        <v>97</v>
      </c>
      <c r="N14" s="3" t="s">
        <v>101</v>
      </c>
      <c r="O14" s="15">
        <v>6</v>
      </c>
      <c r="P14" s="3">
        <f t="shared" si="0"/>
        <v>1.5</v>
      </c>
      <c r="Q14" s="15" t="s">
        <v>97</v>
      </c>
      <c r="R14" s="4">
        <v>38.644999999999996</v>
      </c>
      <c r="S14" s="4">
        <v>6.55</v>
      </c>
      <c r="T14" s="9">
        <v>5.0999999999999996</v>
      </c>
      <c r="U14" s="4">
        <v>27.516500000000001</v>
      </c>
      <c r="V14" s="9">
        <v>2.2054999999999998</v>
      </c>
      <c r="W14" s="4">
        <v>12.48340129888811</v>
      </c>
      <c r="X14" s="7">
        <v>23.370125609298839</v>
      </c>
      <c r="Y14" s="8">
        <v>27</v>
      </c>
      <c r="Z14" s="8">
        <v>205.5</v>
      </c>
      <c r="AA14" s="9">
        <v>5441.5</v>
      </c>
      <c r="AB14" s="9">
        <v>753.5</v>
      </c>
      <c r="AC14" s="9">
        <v>4.9999120993996309</v>
      </c>
      <c r="AD14" s="9">
        <v>0.32811546115560852</v>
      </c>
      <c r="AE14" s="4">
        <v>15.051771330669244</v>
      </c>
      <c r="AF14" s="4">
        <v>52.440650676380145</v>
      </c>
      <c r="AG14" s="4">
        <v>726.36320000000001</v>
      </c>
      <c r="AH14" s="12">
        <v>55.660649568750003</v>
      </c>
      <c r="AI14" s="9">
        <v>0.18170596185560048</v>
      </c>
      <c r="AJ14" s="9">
        <v>0.14877146277742395</v>
      </c>
      <c r="AK14" s="35">
        <f t="shared" si="1"/>
        <v>2.377721635746096E-2</v>
      </c>
      <c r="AL14" s="10">
        <v>2.6397368851416421E-2</v>
      </c>
      <c r="AM14" s="9">
        <v>2.0228099347209856</v>
      </c>
      <c r="AN14" s="8">
        <v>4</v>
      </c>
      <c r="AO14" s="8">
        <v>34</v>
      </c>
      <c r="AP14" s="8">
        <v>62</v>
      </c>
      <c r="AQ14" s="8">
        <v>12147.187480457951</v>
      </c>
      <c r="AR14" s="9">
        <v>0.95135422120073265</v>
      </c>
      <c r="AS14" s="13">
        <v>997.71199999999999</v>
      </c>
      <c r="AT14" s="37">
        <v>9.9333333333333336</v>
      </c>
    </row>
    <row r="15" spans="1:46" x14ac:dyDescent="0.45">
      <c r="A15" s="1">
        <v>14</v>
      </c>
      <c r="B15" s="1" t="s">
        <v>4</v>
      </c>
      <c r="C15" s="1" t="s">
        <v>40</v>
      </c>
      <c r="D15" s="1">
        <v>2019</v>
      </c>
      <c r="E15" s="1" t="s">
        <v>3</v>
      </c>
      <c r="F15" s="1">
        <v>41.335624099999997</v>
      </c>
      <c r="G15" s="1">
        <v>-90.667685300000002</v>
      </c>
      <c r="H15" s="1">
        <v>1</v>
      </c>
      <c r="I15" s="1">
        <v>13</v>
      </c>
      <c r="J15" s="42" t="s">
        <v>171</v>
      </c>
      <c r="K15" s="1">
        <v>4</v>
      </c>
      <c r="L15" s="1" t="s">
        <v>104</v>
      </c>
      <c r="M15" s="1" t="s">
        <v>97</v>
      </c>
      <c r="N15" s="3" t="s">
        <v>101</v>
      </c>
      <c r="O15" s="15">
        <v>3</v>
      </c>
      <c r="P15" s="3">
        <f t="shared" si="0"/>
        <v>0.75</v>
      </c>
      <c r="Q15" s="15" t="s">
        <v>98</v>
      </c>
      <c r="R15" s="4">
        <v>33.730000000000004</v>
      </c>
      <c r="S15" s="4">
        <v>6</v>
      </c>
      <c r="T15" s="9">
        <v>4.875</v>
      </c>
      <c r="U15" s="4">
        <v>24.459785714285715</v>
      </c>
      <c r="V15" s="9">
        <v>1.9504285714285712</v>
      </c>
      <c r="W15" s="4">
        <v>12.548179660336919</v>
      </c>
      <c r="X15" s="4">
        <v>24.525450045184161</v>
      </c>
      <c r="Y15" s="8">
        <v>8.2142857142857135</v>
      </c>
      <c r="Z15" s="8">
        <v>155.57142857142858</v>
      </c>
      <c r="AA15" s="9">
        <v>4440.2142857142853</v>
      </c>
      <c r="AB15" s="9">
        <v>572.64285714285711</v>
      </c>
      <c r="AC15" s="9">
        <v>2.5640947108087899</v>
      </c>
      <c r="AD15" s="9">
        <v>0.16028600930436568</v>
      </c>
      <c r="AE15" s="4">
        <v>15.653885350792772</v>
      </c>
      <c r="AF15" s="4">
        <v>44.542846891439574</v>
      </c>
      <c r="AG15" s="4">
        <v>817</v>
      </c>
      <c r="AH15" s="12">
        <v>43.781944556250004</v>
      </c>
      <c r="AI15" s="9">
        <v>0.10482899322013409</v>
      </c>
      <c r="AJ15" s="9">
        <v>8.2179891974698591E-2</v>
      </c>
      <c r="AK15" s="35">
        <f t="shared" si="1"/>
        <v>2.2837466361977372E-2</v>
      </c>
      <c r="AL15" s="10">
        <v>3.3401764412140038E-2</v>
      </c>
      <c r="AM15" s="9">
        <v>1.78995617818022</v>
      </c>
      <c r="AN15" s="8">
        <v>5</v>
      </c>
      <c r="AO15" s="8">
        <v>25</v>
      </c>
      <c r="AP15" s="8">
        <v>70</v>
      </c>
      <c r="AQ15" s="8">
        <v>4060.2237223743045</v>
      </c>
      <c r="AR15" s="9">
        <v>0.31799220877378948</v>
      </c>
      <c r="AS15" s="13">
        <v>1239.5199999999998</v>
      </c>
      <c r="AT15" s="37">
        <v>9.3333333333333321</v>
      </c>
    </row>
    <row r="16" spans="1:46" ht="15.75" x14ac:dyDescent="0.45">
      <c r="A16" s="1">
        <v>15</v>
      </c>
      <c r="B16" s="1" t="s">
        <v>35</v>
      </c>
      <c r="C16" s="1" t="s">
        <v>48</v>
      </c>
      <c r="D16" s="1">
        <v>2019</v>
      </c>
      <c r="E16" s="1" t="s">
        <v>13</v>
      </c>
      <c r="F16" s="1">
        <v>41.355277999999998</v>
      </c>
      <c r="G16" s="1">
        <v>-85.596943999999993</v>
      </c>
      <c r="H16" s="1">
        <v>1</v>
      </c>
      <c r="I16" s="1">
        <v>6</v>
      </c>
      <c r="J16" s="42" t="s">
        <v>172</v>
      </c>
      <c r="K16" s="1">
        <v>4</v>
      </c>
      <c r="L16" s="1" t="s">
        <v>104</v>
      </c>
      <c r="M16" s="1" t="s">
        <v>97</v>
      </c>
      <c r="N16" s="3" t="s">
        <v>39</v>
      </c>
      <c r="O16" s="15">
        <v>17</v>
      </c>
      <c r="P16" s="3">
        <f t="shared" si="0"/>
        <v>4.25</v>
      </c>
      <c r="Q16" s="15" t="s">
        <v>97</v>
      </c>
      <c r="R16" s="4">
        <v>15.655000000000001</v>
      </c>
      <c r="S16" s="4">
        <v>6.5500000000000007</v>
      </c>
      <c r="T16" s="9">
        <v>3.1150000000000002</v>
      </c>
      <c r="U16" s="4">
        <v>14.310499999999999</v>
      </c>
      <c r="V16" s="9">
        <v>1.4395</v>
      </c>
      <c r="W16" s="4">
        <v>9.9770280164843577</v>
      </c>
      <c r="X16" s="7">
        <v>17.896326429980274</v>
      </c>
      <c r="Y16" s="8">
        <v>72.5</v>
      </c>
      <c r="Z16" s="8">
        <v>192</v>
      </c>
      <c r="AA16" s="9">
        <v>2228</v>
      </c>
      <c r="AB16" s="9">
        <v>234</v>
      </c>
      <c r="AC16" s="9">
        <v>2.3909290739052409</v>
      </c>
      <c r="AD16" s="9">
        <v>0.1793682871249902</v>
      </c>
      <c r="AE16" s="4">
        <v>13.280358391819213</v>
      </c>
      <c r="AF16" s="4">
        <v>38.099467718327205</v>
      </c>
      <c r="AG16" s="4">
        <v>431</v>
      </c>
      <c r="AH16" s="12">
        <v>23.398897824999999</v>
      </c>
      <c r="AI16" s="9">
        <v>0.16707515977116391</v>
      </c>
      <c r="AJ16" s="9">
        <v>0.12460457598123668</v>
      </c>
      <c r="AK16" s="35">
        <f t="shared" si="1"/>
        <v>2.6467153677198475E-2</v>
      </c>
      <c r="AL16" s="10">
        <v>3.0117745711191083E-2</v>
      </c>
      <c r="AM16" s="9">
        <v>1.6350859735858285</v>
      </c>
      <c r="AN16" s="8">
        <v>37</v>
      </c>
      <c r="AO16" s="8">
        <v>21</v>
      </c>
      <c r="AP16" s="8">
        <v>42</v>
      </c>
      <c r="AQ16" s="8">
        <v>9019.6119919117828</v>
      </c>
      <c r="AR16" s="9">
        <v>0.70640598541042066</v>
      </c>
      <c r="AS16" s="13">
        <v>1094.74</v>
      </c>
      <c r="AT16" s="37">
        <v>9.7222222222222214</v>
      </c>
    </row>
    <row r="17" spans="1:46" x14ac:dyDescent="0.45">
      <c r="A17" s="1">
        <v>16</v>
      </c>
      <c r="B17" s="1" t="s">
        <v>16</v>
      </c>
      <c r="C17" s="1" t="s">
        <v>49</v>
      </c>
      <c r="D17" s="1">
        <v>2019</v>
      </c>
      <c r="E17" s="1" t="s">
        <v>13</v>
      </c>
      <c r="F17" s="1">
        <v>39.9203647</v>
      </c>
      <c r="G17" s="1">
        <v>-85.018931699999996</v>
      </c>
      <c r="H17" s="1">
        <v>1</v>
      </c>
      <c r="I17" s="1">
        <v>3</v>
      </c>
      <c r="J17" s="42" t="s">
        <v>173</v>
      </c>
      <c r="K17" s="1">
        <v>3</v>
      </c>
      <c r="L17" s="1" t="s">
        <v>103</v>
      </c>
      <c r="M17" s="1" t="s">
        <v>97</v>
      </c>
      <c r="N17" s="3" t="s">
        <v>39</v>
      </c>
      <c r="O17" s="15">
        <v>2</v>
      </c>
      <c r="P17" s="3">
        <f t="shared" si="0"/>
        <v>0.66666666666666663</v>
      </c>
      <c r="Q17" s="15" t="s">
        <v>98</v>
      </c>
      <c r="R17" s="4">
        <v>12.875</v>
      </c>
      <c r="S17" s="4">
        <v>6.75</v>
      </c>
      <c r="T17" s="9">
        <v>2.0700000000000003</v>
      </c>
      <c r="U17" s="4">
        <v>9.7285000000000004</v>
      </c>
      <c r="V17" s="9">
        <v>1.1495000000000002</v>
      </c>
      <c r="W17" s="4">
        <v>8.4681141818292929</v>
      </c>
      <c r="X17" s="7">
        <v>24.977245169519552</v>
      </c>
      <c r="Y17" s="8">
        <v>50</v>
      </c>
      <c r="Z17" s="8">
        <v>182.5</v>
      </c>
      <c r="AA17" s="9">
        <v>1696</v>
      </c>
      <c r="AB17" s="9">
        <v>329.5</v>
      </c>
      <c r="AC17" s="9">
        <v>1.2048309395868062</v>
      </c>
      <c r="AD17" s="9">
        <v>9.2922919610948465E-2</v>
      </c>
      <c r="AE17" s="4">
        <v>12.930624326250207</v>
      </c>
      <c r="AF17" s="4">
        <v>33.93618728404897</v>
      </c>
      <c r="AG17" s="4">
        <v>335</v>
      </c>
      <c r="AH17" s="12">
        <v>8.0247952125000008</v>
      </c>
      <c r="AI17" s="9">
        <v>0.12384549926368979</v>
      </c>
      <c r="AJ17" s="9">
        <v>8.0837685611960378E-2</v>
      </c>
      <c r="AK17" s="35">
        <f t="shared" si="1"/>
        <v>2.9522563970464516E-2</v>
      </c>
      <c r="AL17" s="10">
        <v>3.4434907745284474E-2</v>
      </c>
      <c r="AM17" s="9">
        <v>0.82487487408130755</v>
      </c>
      <c r="AN17" s="8">
        <v>53</v>
      </c>
      <c r="AO17" s="8">
        <v>11</v>
      </c>
      <c r="AP17" s="8">
        <v>36</v>
      </c>
      <c r="AQ17" s="8">
        <v>9201.2166411812359</v>
      </c>
      <c r="AR17" s="9">
        <v>0.72062905967762203</v>
      </c>
      <c r="AS17" s="13">
        <v>1247.1399999999999</v>
      </c>
      <c r="AT17" s="37">
        <v>10.388888888888891</v>
      </c>
    </row>
    <row r="18" spans="1:46" ht="15.75" x14ac:dyDescent="0.45">
      <c r="A18" s="1">
        <v>17</v>
      </c>
      <c r="B18" s="2" t="s">
        <v>14</v>
      </c>
      <c r="C18" s="2" t="s">
        <v>56</v>
      </c>
      <c r="D18" s="2">
        <v>2019</v>
      </c>
      <c r="E18" s="2" t="s">
        <v>13</v>
      </c>
      <c r="F18" s="1">
        <v>40.711283100000003</v>
      </c>
      <c r="G18" s="1">
        <v>-84.8614994</v>
      </c>
      <c r="H18" s="1">
        <v>1</v>
      </c>
      <c r="I18" s="2">
        <v>3</v>
      </c>
      <c r="J18" s="42" t="s">
        <v>174</v>
      </c>
      <c r="K18" s="2">
        <v>3</v>
      </c>
      <c r="L18" s="1" t="s">
        <v>103</v>
      </c>
      <c r="M18" s="1" t="s">
        <v>99</v>
      </c>
      <c r="N18" s="3" t="s">
        <v>39</v>
      </c>
      <c r="O18" s="15">
        <v>5</v>
      </c>
      <c r="P18" s="3">
        <f t="shared" si="0"/>
        <v>1.6666666666666667</v>
      </c>
      <c r="Q18" s="15" t="s">
        <v>97</v>
      </c>
      <c r="R18" s="4">
        <v>30.984999999999999</v>
      </c>
      <c r="S18" s="4">
        <v>7.25</v>
      </c>
      <c r="T18" s="9">
        <v>4.1950000000000003</v>
      </c>
      <c r="U18" s="4">
        <v>21.869999999999997</v>
      </c>
      <c r="V18" s="9">
        <v>2.3574999999999999</v>
      </c>
      <c r="W18" s="4">
        <v>9.2771187047937573</v>
      </c>
      <c r="X18" s="7">
        <v>23.492141453831039</v>
      </c>
      <c r="Y18" s="8">
        <v>45</v>
      </c>
      <c r="Z18" s="8">
        <v>278</v>
      </c>
      <c r="AA18" s="9">
        <v>4464</v>
      </c>
      <c r="AB18" s="9">
        <v>775</v>
      </c>
      <c r="AC18" s="9">
        <v>2.3354355391536834</v>
      </c>
      <c r="AD18" s="9">
        <v>0.17537121272996931</v>
      </c>
      <c r="AE18" s="4">
        <v>13.407543992171291</v>
      </c>
      <c r="AF18" s="4">
        <v>29.46970612667824</v>
      </c>
      <c r="AG18" s="4">
        <v>649.73320000000001</v>
      </c>
      <c r="AH18" s="12">
        <v>31.275085718749999</v>
      </c>
      <c r="AI18" s="9">
        <v>0.10678717600154018</v>
      </c>
      <c r="AJ18" s="9">
        <v>7.4388637425225584E-2</v>
      </c>
      <c r="AK18" s="35">
        <f t="shared" si="1"/>
        <v>1.2500405568050155E-2</v>
      </c>
      <c r="AL18" s="10">
        <v>2.9708879743941475E-2</v>
      </c>
      <c r="AM18" s="9">
        <v>1.4300450717306814</v>
      </c>
      <c r="AN18" s="8">
        <v>13</v>
      </c>
      <c r="AO18" s="8">
        <v>25</v>
      </c>
      <c r="AP18" s="8">
        <v>62</v>
      </c>
      <c r="AQ18" s="8" t="s">
        <v>38</v>
      </c>
      <c r="AR18" s="9" t="s">
        <v>38</v>
      </c>
      <c r="AS18" s="13">
        <v>1240.79</v>
      </c>
      <c r="AT18" s="37">
        <v>10.166666666666664</v>
      </c>
    </row>
    <row r="19" spans="1:46" ht="15.75" x14ac:dyDescent="0.45">
      <c r="A19" s="1">
        <v>18</v>
      </c>
      <c r="B19" s="2" t="s">
        <v>17</v>
      </c>
      <c r="C19" s="2" t="s">
        <v>75</v>
      </c>
      <c r="D19" s="2">
        <v>2019</v>
      </c>
      <c r="E19" s="2" t="s">
        <v>13</v>
      </c>
      <c r="F19" s="1">
        <v>40.631</v>
      </c>
      <c r="G19" s="1">
        <v>-84.998000000000005</v>
      </c>
      <c r="H19" s="1">
        <v>1</v>
      </c>
      <c r="I19" s="2">
        <v>4</v>
      </c>
      <c r="J19" s="42" t="s">
        <v>175</v>
      </c>
      <c r="K19" s="2">
        <v>4</v>
      </c>
      <c r="L19" s="1" t="s">
        <v>104</v>
      </c>
      <c r="M19" s="1" t="s">
        <v>97</v>
      </c>
      <c r="N19" s="3" t="s">
        <v>101</v>
      </c>
      <c r="O19" s="15">
        <v>5</v>
      </c>
      <c r="P19" s="3">
        <f t="shared" si="0"/>
        <v>1.25</v>
      </c>
      <c r="Q19" s="15" t="s">
        <v>97</v>
      </c>
      <c r="R19" s="4">
        <v>21.939999999999998</v>
      </c>
      <c r="S19" s="4">
        <v>7.25</v>
      </c>
      <c r="T19" s="9">
        <v>3.105</v>
      </c>
      <c r="U19" s="4">
        <v>26.764499999999998</v>
      </c>
      <c r="V19" s="9">
        <v>2.8384999999999998</v>
      </c>
      <c r="W19" s="4">
        <v>9.3978650609660193</v>
      </c>
      <c r="X19" s="7">
        <v>26.39594562924772</v>
      </c>
      <c r="Y19" s="8">
        <v>387</v>
      </c>
      <c r="Z19" s="8">
        <v>268</v>
      </c>
      <c r="AA19" s="9">
        <v>3011</v>
      </c>
      <c r="AB19" s="9">
        <v>615</v>
      </c>
      <c r="AC19" s="9">
        <v>11.336894905195692</v>
      </c>
      <c r="AD19" s="9">
        <v>0.24056235917826374</v>
      </c>
      <c r="AE19" s="4">
        <v>45.551753835862712</v>
      </c>
      <c r="AF19" s="4">
        <v>51.920796257945973</v>
      </c>
      <c r="AG19" s="4">
        <v>667.5</v>
      </c>
      <c r="AH19" s="12">
        <v>19.075775825000001</v>
      </c>
      <c r="AI19" s="9">
        <v>0.42357955146539977</v>
      </c>
      <c r="AJ19" s="9">
        <v>8.4749818276647446E-2</v>
      </c>
      <c r="AK19" s="35">
        <f t="shared" si="1"/>
        <v>1.8291631586382234E-2</v>
      </c>
      <c r="AL19" s="10">
        <v>2.4939752283808778E-2</v>
      </c>
      <c r="AM19" s="9">
        <v>0.71272677707410947</v>
      </c>
      <c r="AN19" s="8">
        <v>41</v>
      </c>
      <c r="AO19" s="8">
        <v>33</v>
      </c>
      <c r="AP19" s="8">
        <v>26</v>
      </c>
      <c r="AQ19" s="8">
        <v>8074.134626305241</v>
      </c>
      <c r="AR19" s="9">
        <v>0.63235724908634594</v>
      </c>
      <c r="AS19" s="13">
        <v>1163.828</v>
      </c>
      <c r="AT19" s="37">
        <v>10.488888888888889</v>
      </c>
    </row>
    <row r="20" spans="1:46" ht="15.75" x14ac:dyDescent="0.45">
      <c r="A20" s="1">
        <v>19</v>
      </c>
      <c r="B20" s="1" t="s">
        <v>25</v>
      </c>
      <c r="C20" s="1" t="s">
        <v>61</v>
      </c>
      <c r="D20" s="1">
        <v>2019</v>
      </c>
      <c r="E20" s="1" t="s">
        <v>18</v>
      </c>
      <c r="F20" s="1">
        <v>44.627643999999997</v>
      </c>
      <c r="G20" s="1">
        <v>-92.061414999999997</v>
      </c>
      <c r="H20" s="1">
        <v>2</v>
      </c>
      <c r="I20" s="1">
        <v>8</v>
      </c>
      <c r="J20" s="42" t="s">
        <v>176</v>
      </c>
      <c r="K20" s="2">
        <v>4</v>
      </c>
      <c r="L20" s="1" t="s">
        <v>103</v>
      </c>
      <c r="M20" s="1" t="s">
        <v>99</v>
      </c>
      <c r="N20" s="3" t="s">
        <v>39</v>
      </c>
      <c r="O20" s="15">
        <v>4</v>
      </c>
      <c r="P20" s="3">
        <f t="shared" si="0"/>
        <v>1</v>
      </c>
      <c r="Q20" s="15" t="s">
        <v>98</v>
      </c>
      <c r="R20" s="4">
        <v>13.41</v>
      </c>
      <c r="S20" s="4">
        <v>7.25</v>
      </c>
      <c r="T20" s="9">
        <v>2.77</v>
      </c>
      <c r="U20" s="4">
        <v>14.379999999999999</v>
      </c>
      <c r="V20" s="9">
        <v>1.3805000000000001</v>
      </c>
      <c r="W20" s="4">
        <v>10.424448217317487</v>
      </c>
      <c r="X20" s="7">
        <v>35.433546975804866</v>
      </c>
      <c r="Y20" s="8">
        <v>30.5</v>
      </c>
      <c r="Z20" s="8">
        <v>86</v>
      </c>
      <c r="AA20" s="9">
        <v>1806.5</v>
      </c>
      <c r="AB20" s="9">
        <v>418.5</v>
      </c>
      <c r="AC20" s="9">
        <v>3.5789365017541774</v>
      </c>
      <c r="AD20" s="9">
        <v>0.26172681661414043</v>
      </c>
      <c r="AE20" s="4">
        <v>13.670933660933663</v>
      </c>
      <c r="AF20" s="4">
        <v>46.900040747040947</v>
      </c>
      <c r="AG20" s="4">
        <v>593.81719999999996</v>
      </c>
      <c r="AH20" s="12">
        <v>19.6164874125</v>
      </c>
      <c r="AI20" s="9">
        <v>0.24888292779931695</v>
      </c>
      <c r="AJ20" s="9">
        <v>0.18958842203124984</v>
      </c>
      <c r="AK20" s="35">
        <f t="shared" si="1"/>
        <v>3.397322763277142E-2</v>
      </c>
      <c r="AL20" s="10">
        <v>4.129465924895688E-2</v>
      </c>
      <c r="AM20" s="9">
        <v>1.3641507240959667</v>
      </c>
      <c r="AN20" s="8">
        <v>16</v>
      </c>
      <c r="AO20" s="8">
        <v>48</v>
      </c>
      <c r="AP20" s="8">
        <v>36</v>
      </c>
      <c r="AQ20" s="8">
        <v>8687.7459933349928</v>
      </c>
      <c r="AR20" s="9">
        <v>0.60644224725127982</v>
      </c>
      <c r="AS20" s="13">
        <v>1291.0819999999999</v>
      </c>
      <c r="AT20" s="37">
        <v>6.1666666666666679</v>
      </c>
    </row>
    <row r="21" spans="1:46" ht="15.75" x14ac:dyDescent="0.45">
      <c r="A21" s="1">
        <v>20</v>
      </c>
      <c r="B21" s="1" t="s">
        <v>19</v>
      </c>
      <c r="C21" s="1" t="s">
        <v>54</v>
      </c>
      <c r="D21" s="1">
        <v>2019</v>
      </c>
      <c r="E21" s="1" t="s">
        <v>18</v>
      </c>
      <c r="F21" s="1">
        <v>42.796284999999997</v>
      </c>
      <c r="G21" s="1">
        <v>-88.441322999999997</v>
      </c>
      <c r="H21" s="1">
        <v>2</v>
      </c>
      <c r="I21" s="1">
        <v>5</v>
      </c>
      <c r="J21" s="42" t="s">
        <v>176</v>
      </c>
      <c r="K21" s="2">
        <v>4</v>
      </c>
      <c r="L21" s="1" t="s">
        <v>103</v>
      </c>
      <c r="M21" s="1" t="s">
        <v>99</v>
      </c>
      <c r="N21" s="3" t="s">
        <v>39</v>
      </c>
      <c r="O21" s="15">
        <v>4</v>
      </c>
      <c r="P21" s="3">
        <f t="shared" si="0"/>
        <v>1</v>
      </c>
      <c r="Q21" s="15" t="s">
        <v>98</v>
      </c>
      <c r="R21" s="4">
        <v>24.490000000000002</v>
      </c>
      <c r="S21" s="4">
        <v>6.1999999999999993</v>
      </c>
      <c r="T21" s="9">
        <v>2.27</v>
      </c>
      <c r="U21" s="4">
        <v>10.184999999999999</v>
      </c>
      <c r="V21" s="9">
        <v>1.0860000000000001</v>
      </c>
      <c r="W21" s="4">
        <v>9.3704285555537634</v>
      </c>
      <c r="X21" s="7">
        <v>25.55413556584644</v>
      </c>
      <c r="Y21" s="8">
        <v>3</v>
      </c>
      <c r="Z21" s="8">
        <v>147</v>
      </c>
      <c r="AA21" s="9">
        <v>2710.5</v>
      </c>
      <c r="AB21" s="9">
        <v>738</v>
      </c>
      <c r="AC21" s="9">
        <v>1.2404547206594501</v>
      </c>
      <c r="AD21" s="9">
        <v>9.182332021791767E-2</v>
      </c>
      <c r="AE21" s="4">
        <v>13.494290055813682</v>
      </c>
      <c r="AF21" s="4">
        <v>7.6527799354089767</v>
      </c>
      <c r="AG21" s="4">
        <v>316.32479999999975</v>
      </c>
      <c r="AH21" s="12">
        <v>16.80549615</v>
      </c>
      <c r="AI21" s="9">
        <v>0.12179231425227788</v>
      </c>
      <c r="AJ21" s="9">
        <v>8.455186023749324E-2</v>
      </c>
      <c r="AK21" s="35">
        <f t="shared" si="1"/>
        <v>7.0467586882218937E-3</v>
      </c>
      <c r="AL21" s="10">
        <v>3.1057908689248875E-2</v>
      </c>
      <c r="AM21" s="9">
        <v>1.6500241678939618</v>
      </c>
      <c r="AN21" s="8">
        <v>15</v>
      </c>
      <c r="AO21" s="8">
        <v>40</v>
      </c>
      <c r="AP21" s="8">
        <v>45</v>
      </c>
      <c r="AQ21" s="8">
        <v>4845.1420156382219</v>
      </c>
      <c r="AR21" s="9">
        <v>0.33821186927764962</v>
      </c>
      <c r="AS21" s="13">
        <v>1123.4419999999998</v>
      </c>
      <c r="AT21" s="37">
        <v>7.7222222222222223</v>
      </c>
    </row>
    <row r="22" spans="1:46" x14ac:dyDescent="0.45">
      <c r="A22" s="1">
        <v>21</v>
      </c>
      <c r="B22" s="1" t="s">
        <v>36</v>
      </c>
      <c r="C22" s="1" t="s">
        <v>58</v>
      </c>
      <c r="D22" s="1">
        <v>2019</v>
      </c>
      <c r="E22" s="1" t="s">
        <v>18</v>
      </c>
      <c r="F22" s="1">
        <v>42.849739</v>
      </c>
      <c r="G22" s="1">
        <v>-90.360484</v>
      </c>
      <c r="H22" s="1">
        <v>2</v>
      </c>
      <c r="I22" s="1">
        <v>9</v>
      </c>
      <c r="J22" s="42" t="s">
        <v>177</v>
      </c>
      <c r="K22" s="2">
        <v>4</v>
      </c>
      <c r="L22" s="1" t="s">
        <v>104</v>
      </c>
      <c r="M22" s="1" t="s">
        <v>97</v>
      </c>
      <c r="N22" s="3" t="s">
        <v>101</v>
      </c>
      <c r="O22" s="15">
        <v>3</v>
      </c>
      <c r="P22" s="3">
        <f t="shared" si="0"/>
        <v>0.75</v>
      </c>
      <c r="Q22" s="15" t="s">
        <v>98</v>
      </c>
      <c r="R22" s="4">
        <v>26.91</v>
      </c>
      <c r="S22" s="4">
        <v>7.15</v>
      </c>
      <c r="T22" s="9">
        <v>2.66</v>
      </c>
      <c r="U22" s="4">
        <v>12.106</v>
      </c>
      <c r="V22" s="9">
        <v>1.323</v>
      </c>
      <c r="W22" s="4">
        <v>9.150155414362116</v>
      </c>
      <c r="X22" s="7">
        <v>25.172672179873267</v>
      </c>
      <c r="Y22" s="8">
        <v>73</v>
      </c>
      <c r="Z22" s="8">
        <v>246.5</v>
      </c>
      <c r="AA22" s="9">
        <v>3178</v>
      </c>
      <c r="AB22" s="9">
        <v>1091.5</v>
      </c>
      <c r="AC22" s="9">
        <v>2.6100959645913155</v>
      </c>
      <c r="AD22" s="9">
        <v>0.20337067525059024</v>
      </c>
      <c r="AE22" s="4">
        <v>13.309389858703289</v>
      </c>
      <c r="AF22" s="4">
        <v>36.928466755752233</v>
      </c>
      <c r="AG22" s="4">
        <v>441.03039999999999</v>
      </c>
      <c r="AH22" s="12">
        <v>32.598430931250007</v>
      </c>
      <c r="AI22" s="9">
        <v>0.21560349947061916</v>
      </c>
      <c r="AJ22" s="9">
        <v>0.15371933125517026</v>
      </c>
      <c r="AK22" s="35">
        <f t="shared" si="1"/>
        <v>2.791267328477115E-2</v>
      </c>
      <c r="AL22" s="10">
        <v>3.6430728564348258E-2</v>
      </c>
      <c r="AM22" s="9">
        <v>2.6927499530191645</v>
      </c>
      <c r="AN22" s="8">
        <v>2</v>
      </c>
      <c r="AO22" s="8">
        <v>49</v>
      </c>
      <c r="AP22" s="8">
        <v>49</v>
      </c>
      <c r="AQ22" s="8">
        <v>9916.1554060787275</v>
      </c>
      <c r="AR22" s="9">
        <v>0.69219053747298387</v>
      </c>
      <c r="AS22" s="13">
        <v>1253.49</v>
      </c>
      <c r="AT22" s="37">
        <v>7.2222222222222223</v>
      </c>
    </row>
    <row r="23" spans="1:46" ht="15.75" x14ac:dyDescent="0.45">
      <c r="A23" s="1">
        <v>22</v>
      </c>
      <c r="B23" s="1" t="s">
        <v>21</v>
      </c>
      <c r="C23" s="1" t="s">
        <v>51</v>
      </c>
      <c r="D23" s="1">
        <v>2019</v>
      </c>
      <c r="E23" s="1" t="s">
        <v>18</v>
      </c>
      <c r="F23" s="1">
        <v>42.864784499999999</v>
      </c>
      <c r="G23" s="1">
        <v>-89.339942199999996</v>
      </c>
      <c r="H23" s="1">
        <v>2</v>
      </c>
      <c r="I23" s="1">
        <v>8</v>
      </c>
      <c r="J23" s="42" t="s">
        <v>178</v>
      </c>
      <c r="K23" s="2">
        <v>4</v>
      </c>
      <c r="L23" s="1" t="s">
        <v>104</v>
      </c>
      <c r="M23" s="1" t="s">
        <v>97</v>
      </c>
      <c r="N23" s="3" t="s">
        <v>102</v>
      </c>
      <c r="O23" s="15">
        <v>5</v>
      </c>
      <c r="P23" s="3">
        <f t="shared" si="0"/>
        <v>1.25</v>
      </c>
      <c r="Q23" s="15" t="s">
        <v>97</v>
      </c>
      <c r="R23" s="4">
        <v>11.365</v>
      </c>
      <c r="S23" s="4">
        <v>6.9499999999999993</v>
      </c>
      <c r="T23" s="9">
        <v>1.86</v>
      </c>
      <c r="U23" s="4">
        <v>9.42</v>
      </c>
      <c r="V23" s="9">
        <v>0.99350000000000005</v>
      </c>
      <c r="W23" s="4">
        <v>9.4315722589899096</v>
      </c>
      <c r="X23" s="7">
        <v>25.729084057470907</v>
      </c>
      <c r="Y23" s="8">
        <v>126.5</v>
      </c>
      <c r="Z23" s="8">
        <v>242</v>
      </c>
      <c r="AA23" s="9">
        <v>1486</v>
      </c>
      <c r="AB23" s="9">
        <v>304.5</v>
      </c>
      <c r="AC23" s="9">
        <v>1.3678018916706167</v>
      </c>
      <c r="AD23" s="9">
        <v>9.7215603050803637E-2</v>
      </c>
      <c r="AE23" s="4">
        <v>14.053359683794465</v>
      </c>
      <c r="AF23" s="4">
        <v>26.495938672250709</v>
      </c>
      <c r="AG23" s="4">
        <v>229.73320000000001</v>
      </c>
      <c r="AH23" s="12">
        <v>9.0828266062499985</v>
      </c>
      <c r="AI23" s="9">
        <v>0.14520189932809094</v>
      </c>
      <c r="AJ23" s="9">
        <v>9.7851638702369029E-2</v>
      </c>
      <c r="AK23" s="35">
        <f t="shared" si="1"/>
        <v>2.6669289051082748E-2</v>
      </c>
      <c r="AL23" s="10">
        <v>2.4387813163481955E-2</v>
      </c>
      <c r="AM23" s="9">
        <v>0.96420664609872597</v>
      </c>
      <c r="AN23" s="8">
        <v>50</v>
      </c>
      <c r="AO23" s="8">
        <v>22</v>
      </c>
      <c r="AP23" s="8">
        <v>28</v>
      </c>
      <c r="AQ23" s="8">
        <v>3344.2486340828532</v>
      </c>
      <c r="AR23" s="9">
        <v>0.23344301946398158</v>
      </c>
      <c r="AS23" s="13">
        <v>1124.4580000000001</v>
      </c>
      <c r="AT23" s="37">
        <v>6.1666666666666679</v>
      </c>
    </row>
    <row r="24" spans="1:46" ht="15.75" x14ac:dyDescent="0.45">
      <c r="A24" s="1">
        <v>23</v>
      </c>
      <c r="B24" s="1" t="s">
        <v>28</v>
      </c>
      <c r="C24" s="1" t="s">
        <v>74</v>
      </c>
      <c r="D24" s="1">
        <v>2019</v>
      </c>
      <c r="E24" s="1" t="s">
        <v>18</v>
      </c>
      <c r="F24" s="1">
        <v>42.735596899999997</v>
      </c>
      <c r="G24" s="1">
        <v>-90.041890699999996</v>
      </c>
      <c r="H24" s="1">
        <v>2</v>
      </c>
      <c r="I24" s="1">
        <v>7</v>
      </c>
      <c r="J24" s="42" t="s">
        <v>179</v>
      </c>
      <c r="K24" s="2">
        <v>4</v>
      </c>
      <c r="L24" s="1" t="s">
        <v>103</v>
      </c>
      <c r="M24" s="1" t="s">
        <v>99</v>
      </c>
      <c r="N24" s="3" t="s">
        <v>39</v>
      </c>
      <c r="O24" s="15">
        <v>5</v>
      </c>
      <c r="P24" s="3">
        <f t="shared" si="0"/>
        <v>1.25</v>
      </c>
      <c r="Q24" s="15" t="s">
        <v>97</v>
      </c>
      <c r="R24" s="4">
        <v>26.75</v>
      </c>
      <c r="S24" s="4">
        <v>6.8000000000000007</v>
      </c>
      <c r="T24" s="9">
        <v>4.0549999999999997</v>
      </c>
      <c r="U24" s="4">
        <v>22.217500000000001</v>
      </c>
      <c r="V24" s="9">
        <v>1.9604999999999999</v>
      </c>
      <c r="W24" s="4">
        <v>11.318316918811906</v>
      </c>
      <c r="X24" s="7">
        <v>22.815054855275449</v>
      </c>
      <c r="Y24" s="8">
        <v>20</v>
      </c>
      <c r="Z24" s="8">
        <v>130.5</v>
      </c>
      <c r="AA24" s="9">
        <v>3375.5</v>
      </c>
      <c r="AB24" s="9">
        <v>882.5</v>
      </c>
      <c r="AC24" s="9">
        <v>2.3662504970178913</v>
      </c>
      <c r="AD24" s="9">
        <v>0.187402087475149</v>
      </c>
      <c r="AE24" s="4">
        <v>12.72955832802656</v>
      </c>
      <c r="AF24" s="4">
        <v>43.765334288089662</v>
      </c>
      <c r="AG24" s="4">
        <v>786.22280000000001</v>
      </c>
      <c r="AH24" s="12">
        <v>23.802748593750007</v>
      </c>
      <c r="AI24" s="9">
        <v>0.10650390444549977</v>
      </c>
      <c r="AJ24" s="9">
        <v>9.5588925006451927E-2</v>
      </c>
      <c r="AK24" s="35">
        <f t="shared" si="1"/>
        <v>2.2323557402749127E-2</v>
      </c>
      <c r="AL24" s="10">
        <v>3.5387545853493865E-2</v>
      </c>
      <c r="AM24" s="9">
        <v>1.0713513488803874</v>
      </c>
      <c r="AN24" s="8">
        <v>2</v>
      </c>
      <c r="AO24" s="8">
        <v>57</v>
      </c>
      <c r="AP24" s="8">
        <v>41</v>
      </c>
      <c r="AQ24" s="8">
        <v>10854.982370322008</v>
      </c>
      <c r="AR24" s="9">
        <v>0.75772472026476645</v>
      </c>
      <c r="AS24" s="13">
        <v>1133.0939999999998</v>
      </c>
      <c r="AT24" s="37">
        <v>7.4444444444444446</v>
      </c>
    </row>
    <row r="25" spans="1:46" ht="15.75" x14ac:dyDescent="0.45">
      <c r="A25" s="1">
        <v>24</v>
      </c>
      <c r="B25" s="1" t="s">
        <v>34</v>
      </c>
      <c r="C25" s="1" t="s">
        <v>60</v>
      </c>
      <c r="D25" s="1">
        <v>2019</v>
      </c>
      <c r="E25" s="1" t="s">
        <v>18</v>
      </c>
      <c r="F25" s="1">
        <v>42.735596899999997</v>
      </c>
      <c r="G25" s="1">
        <v>-90.041890699999996</v>
      </c>
      <c r="H25" s="1">
        <v>2</v>
      </c>
      <c r="I25" s="1">
        <v>4</v>
      </c>
      <c r="J25" s="42" t="s">
        <v>179</v>
      </c>
      <c r="K25" s="2">
        <v>4</v>
      </c>
      <c r="L25" s="1" t="s">
        <v>103</v>
      </c>
      <c r="M25" s="1" t="s">
        <v>99</v>
      </c>
      <c r="N25" s="3" t="s">
        <v>39</v>
      </c>
      <c r="O25" s="15">
        <v>5</v>
      </c>
      <c r="P25" s="3">
        <f t="shared" si="0"/>
        <v>1.25</v>
      </c>
      <c r="Q25" s="15" t="s">
        <v>97</v>
      </c>
      <c r="R25" s="4">
        <v>26.26</v>
      </c>
      <c r="S25" s="4">
        <v>6.4</v>
      </c>
      <c r="T25" s="9">
        <v>4.7300000000000004</v>
      </c>
      <c r="U25" s="4">
        <v>22.713999999999999</v>
      </c>
      <c r="V25" s="9">
        <v>2.0549999999999997</v>
      </c>
      <c r="W25" s="4">
        <v>11.053041362530415</v>
      </c>
      <c r="X25" s="4">
        <v>24.664995783974039</v>
      </c>
      <c r="Y25" s="8">
        <v>8</v>
      </c>
      <c r="Z25" s="8">
        <v>314</v>
      </c>
      <c r="AA25" s="9">
        <v>2960</v>
      </c>
      <c r="AB25" s="9">
        <v>820</v>
      </c>
      <c r="AC25" s="9">
        <v>5.4976047666335655</v>
      </c>
      <c r="AD25" s="9">
        <v>0.42629990069513413</v>
      </c>
      <c r="AE25" s="4">
        <v>12.896096756459592</v>
      </c>
      <c r="AF25" s="4">
        <v>53.888840677612563</v>
      </c>
      <c r="AG25" s="4">
        <v>803.81719999999996</v>
      </c>
      <c r="AH25" s="12">
        <v>47.091660075</v>
      </c>
      <c r="AI25" s="9">
        <v>0.24203595873177625</v>
      </c>
      <c r="AJ25" s="9">
        <v>0.20744520715091688</v>
      </c>
      <c r="AK25" s="35">
        <f t="shared" si="1"/>
        <v>2.6223280135091277E-2</v>
      </c>
      <c r="AL25" s="10">
        <v>3.538862375627367E-2</v>
      </c>
      <c r="AM25" s="9">
        <v>2.0732438176895309</v>
      </c>
      <c r="AN25" s="8">
        <v>1</v>
      </c>
      <c r="AO25" s="8">
        <v>55</v>
      </c>
      <c r="AP25" s="8">
        <v>44</v>
      </c>
      <c r="AQ25" s="8">
        <v>12737.779586100634</v>
      </c>
      <c r="AR25" s="9">
        <v>0.88915210954746504</v>
      </c>
      <c r="AS25" s="13">
        <v>1133.0939999999998</v>
      </c>
      <c r="AT25" s="37">
        <v>7.4444444444444446</v>
      </c>
    </row>
    <row r="26" spans="1:46" ht="15.75" x14ac:dyDescent="0.45">
      <c r="A26" s="1">
        <v>25</v>
      </c>
      <c r="B26" s="1" t="s">
        <v>23</v>
      </c>
      <c r="C26" s="1" t="s">
        <v>53</v>
      </c>
      <c r="D26" s="1">
        <v>2019</v>
      </c>
      <c r="E26" s="1" t="s">
        <v>18</v>
      </c>
      <c r="F26" s="1">
        <v>42.760654500000001</v>
      </c>
      <c r="G26" s="1">
        <v>-88.446644199999994</v>
      </c>
      <c r="H26" s="1">
        <v>2</v>
      </c>
      <c r="I26" s="1">
        <v>6</v>
      </c>
      <c r="J26" s="42" t="s">
        <v>180</v>
      </c>
      <c r="K26" s="2">
        <v>4</v>
      </c>
      <c r="L26" s="1" t="s">
        <v>103</v>
      </c>
      <c r="M26" s="1" t="s">
        <v>98</v>
      </c>
      <c r="N26" s="3" t="s">
        <v>39</v>
      </c>
      <c r="O26" s="15">
        <v>3</v>
      </c>
      <c r="P26" s="3">
        <f t="shared" si="0"/>
        <v>0.75</v>
      </c>
      <c r="Q26" s="15" t="s">
        <v>98</v>
      </c>
      <c r="R26" s="4">
        <v>15.52</v>
      </c>
      <c r="S26" s="4">
        <v>6.75</v>
      </c>
      <c r="T26" s="9">
        <v>3.21</v>
      </c>
      <c r="U26" s="4">
        <v>9.9250000000000007</v>
      </c>
      <c r="V26" s="9">
        <v>0.9544999999999999</v>
      </c>
      <c r="W26" s="4">
        <v>10.385459190031154</v>
      </c>
      <c r="X26" s="7">
        <v>27.155258122807638</v>
      </c>
      <c r="Y26" s="8">
        <v>19.5</v>
      </c>
      <c r="Z26" s="8">
        <v>169.5</v>
      </c>
      <c r="AA26" s="9">
        <v>1909.5</v>
      </c>
      <c r="AB26" s="9">
        <v>497</v>
      </c>
      <c r="AC26" s="9">
        <v>4.0053053196803203</v>
      </c>
      <c r="AD26" s="9">
        <v>0.32326981351981354</v>
      </c>
      <c r="AE26" s="4">
        <v>12.386793161082121</v>
      </c>
      <c r="AF26" s="4">
        <v>65.802167893288811</v>
      </c>
      <c r="AG26" s="4">
        <v>389</v>
      </c>
      <c r="AH26" s="12">
        <v>27.868106925000003</v>
      </c>
      <c r="AI26" s="9">
        <v>0.40355721105091386</v>
      </c>
      <c r="AJ26" s="9">
        <v>0.33867974177036519</v>
      </c>
      <c r="AK26" s="35">
        <f t="shared" si="1"/>
        <v>6.8938887263791326E-2</v>
      </c>
      <c r="AL26" s="10">
        <v>3.9193954659949619E-2</v>
      </c>
      <c r="AM26" s="9">
        <v>2.8078697153652392</v>
      </c>
      <c r="AN26" s="8">
        <v>20</v>
      </c>
      <c r="AO26" s="8">
        <v>43</v>
      </c>
      <c r="AP26" s="8">
        <v>37</v>
      </c>
      <c r="AQ26" s="8">
        <v>11635.506997121491</v>
      </c>
      <c r="AR26" s="9">
        <v>0.81220871520135662</v>
      </c>
      <c r="AS26" s="13">
        <v>1282.6999999999998</v>
      </c>
      <c r="AT26" s="37">
        <v>7.2222222222222223</v>
      </c>
    </row>
    <row r="27" spans="1:46" ht="15.75" x14ac:dyDescent="0.45">
      <c r="A27" s="1">
        <v>26</v>
      </c>
      <c r="B27" s="2" t="s">
        <v>65</v>
      </c>
      <c r="C27" s="2" t="s">
        <v>66</v>
      </c>
      <c r="D27" s="2">
        <v>2020</v>
      </c>
      <c r="E27" s="2" t="s">
        <v>3</v>
      </c>
      <c r="F27" s="1">
        <v>40.655116300000003</v>
      </c>
      <c r="G27" s="1">
        <v>-89.728112499999995</v>
      </c>
      <c r="H27" s="2">
        <v>1</v>
      </c>
      <c r="I27" s="1">
        <v>5</v>
      </c>
      <c r="J27" s="43" t="s">
        <v>181</v>
      </c>
      <c r="K27" s="2">
        <v>4</v>
      </c>
      <c r="L27" s="1" t="s">
        <v>104</v>
      </c>
      <c r="M27" s="1" t="s">
        <v>97</v>
      </c>
      <c r="N27" s="3" t="s">
        <v>39</v>
      </c>
      <c r="O27" s="15">
        <v>5</v>
      </c>
      <c r="P27" s="3">
        <f t="shared" si="0"/>
        <v>1.25</v>
      </c>
      <c r="Q27" s="15" t="s">
        <v>97</v>
      </c>
      <c r="R27" s="4">
        <v>14.01</v>
      </c>
      <c r="S27" s="4">
        <v>6.55</v>
      </c>
      <c r="T27" s="4">
        <v>1.875</v>
      </c>
      <c r="U27" s="4">
        <v>9.173</v>
      </c>
      <c r="V27" s="4">
        <v>1.0434999999999999</v>
      </c>
      <c r="W27" s="4">
        <v>8.7906085289889813</v>
      </c>
      <c r="X27" s="4">
        <v>27.73</v>
      </c>
      <c r="Y27" s="8">
        <v>11</v>
      </c>
      <c r="Z27" s="8">
        <v>92.5</v>
      </c>
      <c r="AA27" s="9">
        <v>1862</v>
      </c>
      <c r="AB27" s="9">
        <v>329.5</v>
      </c>
      <c r="AC27" s="9">
        <v>1.6532622272832693</v>
      </c>
      <c r="AD27" s="9">
        <v>0.14405456564527352</v>
      </c>
      <c r="AE27" s="4">
        <v>11.476638868596064</v>
      </c>
      <c r="AF27" s="4">
        <v>27.17</v>
      </c>
      <c r="AG27" s="4">
        <v>300.46679999999992</v>
      </c>
      <c r="AH27" s="12">
        <v>8.9021249999999998</v>
      </c>
      <c r="AI27" s="9">
        <v>0.18023135585776401</v>
      </c>
      <c r="AJ27" s="9">
        <v>0.13804941604721949</v>
      </c>
      <c r="AK27" s="35">
        <f t="shared" si="1"/>
        <v>2.6037374221370396E-2</v>
      </c>
      <c r="AL27" s="10">
        <v>3.2755565245830148E-2</v>
      </c>
      <c r="AM27" s="9">
        <v>0.97047040226752423</v>
      </c>
      <c r="AN27" s="8">
        <v>7</v>
      </c>
      <c r="AO27" s="8">
        <v>50</v>
      </c>
      <c r="AP27" s="8">
        <v>43</v>
      </c>
      <c r="AQ27" s="8">
        <v>12768.311959689023</v>
      </c>
      <c r="AR27" s="9">
        <v>1</v>
      </c>
      <c r="AS27" s="13">
        <v>1046.9879999999998</v>
      </c>
      <c r="AT27" s="37">
        <v>11.611111111111111</v>
      </c>
    </row>
    <row r="28" spans="1:46" ht="15.75" x14ac:dyDescent="0.45">
      <c r="A28" s="1">
        <v>27</v>
      </c>
      <c r="B28" s="2" t="s">
        <v>89</v>
      </c>
      <c r="C28" s="2" t="s">
        <v>69</v>
      </c>
      <c r="D28" s="2">
        <v>2020</v>
      </c>
      <c r="E28" s="2" t="s">
        <v>3</v>
      </c>
      <c r="F28" s="1">
        <v>40.530602999999999</v>
      </c>
      <c r="G28" s="1">
        <v>-87.701673999999997</v>
      </c>
      <c r="H28" s="2">
        <v>1</v>
      </c>
      <c r="I28" s="1">
        <v>6</v>
      </c>
      <c r="J28" s="43" t="s">
        <v>182</v>
      </c>
      <c r="K28" s="2">
        <v>4</v>
      </c>
      <c r="L28" s="1" t="s">
        <v>104</v>
      </c>
      <c r="M28" s="1" t="s">
        <v>97</v>
      </c>
      <c r="N28" s="3" t="s">
        <v>39</v>
      </c>
      <c r="O28" s="15">
        <v>4</v>
      </c>
      <c r="P28" s="3">
        <f t="shared" si="0"/>
        <v>1</v>
      </c>
      <c r="Q28" s="15" t="s">
        <v>98</v>
      </c>
      <c r="R28" s="4">
        <v>25.76</v>
      </c>
      <c r="S28" s="4">
        <v>6.1</v>
      </c>
      <c r="T28" s="4">
        <v>3.7450000000000001</v>
      </c>
      <c r="U28" s="4">
        <v>18.832500000000003</v>
      </c>
      <c r="V28" s="4">
        <v>1.5779999999999998</v>
      </c>
      <c r="W28" s="4">
        <v>11.934410646387835</v>
      </c>
      <c r="X28" s="4">
        <v>34.635000000000005</v>
      </c>
      <c r="Y28" s="8">
        <v>10</v>
      </c>
      <c r="Z28" s="8">
        <v>145.5</v>
      </c>
      <c r="AA28" s="9">
        <v>2993</v>
      </c>
      <c r="AB28" s="9">
        <v>630.5</v>
      </c>
      <c r="AC28" s="9">
        <v>1.6397307560420131</v>
      </c>
      <c r="AD28" s="9">
        <v>0.12393938760259977</v>
      </c>
      <c r="AE28" s="4">
        <v>13.230102131048595</v>
      </c>
      <c r="AF28" s="4">
        <v>38.32</v>
      </c>
      <c r="AG28" s="4">
        <v>511.48620000000005</v>
      </c>
      <c r="AH28" s="12">
        <v>21.473749999999999</v>
      </c>
      <c r="AI28" s="9">
        <v>8.7069202497916526E-2</v>
      </c>
      <c r="AJ28" s="9">
        <v>7.8542070724080981E-2</v>
      </c>
      <c r="AK28" s="35">
        <f t="shared" si="1"/>
        <v>2.4283903675538659E-2</v>
      </c>
      <c r="AL28" s="10">
        <v>2.7159761051373951E-2</v>
      </c>
      <c r="AM28" s="9">
        <v>1.1402495685649805</v>
      </c>
      <c r="AN28" s="8">
        <v>22</v>
      </c>
      <c r="AO28" s="8">
        <v>30</v>
      </c>
      <c r="AP28" s="8">
        <v>48</v>
      </c>
      <c r="AQ28" s="8">
        <v>9526.6991796704733</v>
      </c>
      <c r="AR28" s="9">
        <v>0.74612049030030902</v>
      </c>
      <c r="AS28" s="13">
        <v>957.58</v>
      </c>
      <c r="AT28" s="37">
        <v>11.444444444444445</v>
      </c>
    </row>
    <row r="29" spans="1:46" ht="15.75" x14ac:dyDescent="0.45">
      <c r="A29" s="1">
        <v>28</v>
      </c>
      <c r="B29" s="2" t="s">
        <v>67</v>
      </c>
      <c r="C29" s="2" t="s">
        <v>68</v>
      </c>
      <c r="D29" s="2">
        <v>2020</v>
      </c>
      <c r="E29" s="2" t="s">
        <v>3</v>
      </c>
      <c r="F29" s="1">
        <v>40.667231999999998</v>
      </c>
      <c r="G29" s="1">
        <v>-90.752978999999996</v>
      </c>
      <c r="H29" s="2">
        <v>1</v>
      </c>
      <c r="I29" s="1">
        <v>28</v>
      </c>
      <c r="J29" s="42" t="s">
        <v>183</v>
      </c>
      <c r="K29" s="2">
        <v>4</v>
      </c>
      <c r="L29" s="1" t="s">
        <v>104</v>
      </c>
      <c r="M29" s="1" t="s">
        <v>97</v>
      </c>
      <c r="N29" s="3" t="s">
        <v>39</v>
      </c>
      <c r="O29" s="15">
        <v>5</v>
      </c>
      <c r="P29" s="3">
        <f t="shared" si="0"/>
        <v>1.25</v>
      </c>
      <c r="Q29" s="15" t="s">
        <v>97</v>
      </c>
      <c r="R29" s="4">
        <v>35.875</v>
      </c>
      <c r="S29" s="4">
        <v>6.45</v>
      </c>
      <c r="T29" s="4">
        <v>5.17</v>
      </c>
      <c r="U29" s="4">
        <v>27.017499999999998</v>
      </c>
      <c r="V29" s="4">
        <v>1.972</v>
      </c>
      <c r="W29" s="4">
        <v>13.700557809330627</v>
      </c>
      <c r="X29" s="4">
        <v>31.585000000000001</v>
      </c>
      <c r="Y29" s="8">
        <v>14.5</v>
      </c>
      <c r="Z29" s="8">
        <v>132</v>
      </c>
      <c r="AA29" s="9">
        <v>4928</v>
      </c>
      <c r="AB29" s="9">
        <v>729</v>
      </c>
      <c r="AC29" s="9">
        <v>1.987079763016173</v>
      </c>
      <c r="AD29" s="9">
        <v>0.15225117788256662</v>
      </c>
      <c r="AE29" s="4">
        <v>13.05132604326276</v>
      </c>
      <c r="AF29" s="4">
        <v>38.634999999999991</v>
      </c>
      <c r="AG29" s="4">
        <v>696.86280000000022</v>
      </c>
      <c r="AH29" s="12">
        <v>39.226750000000003</v>
      </c>
      <c r="AI29" s="9">
        <v>7.3547876858190919E-2</v>
      </c>
      <c r="AJ29" s="9">
        <v>7.7206479656473939E-2</v>
      </c>
      <c r="AK29" s="35">
        <f t="shared" si="1"/>
        <v>1.9591784989858009E-2</v>
      </c>
      <c r="AL29" s="10">
        <v>2.5793015638012409E-2</v>
      </c>
      <c r="AM29" s="9">
        <v>1.4519015452947166</v>
      </c>
      <c r="AN29" s="8">
        <v>4</v>
      </c>
      <c r="AO29" s="8">
        <v>40</v>
      </c>
      <c r="AP29" s="8">
        <v>56</v>
      </c>
      <c r="AQ29" s="8">
        <v>8518.8099618017332</v>
      </c>
      <c r="AR29" s="9">
        <v>0.66718372708127438</v>
      </c>
      <c r="AS29" s="13">
        <v>924.30599999999993</v>
      </c>
      <c r="AT29" s="37">
        <v>10.277777777777779</v>
      </c>
    </row>
    <row r="30" spans="1:46" ht="15.75" x14ac:dyDescent="0.45">
      <c r="A30" s="1">
        <v>29</v>
      </c>
      <c r="B30" s="2" t="s">
        <v>64</v>
      </c>
      <c r="C30" s="2" t="s">
        <v>63</v>
      </c>
      <c r="D30" s="2">
        <v>2020</v>
      </c>
      <c r="E30" s="2" t="s">
        <v>3</v>
      </c>
      <c r="F30" s="1">
        <v>41.329826099999998</v>
      </c>
      <c r="G30" s="1">
        <v>-90.663214100000005</v>
      </c>
      <c r="H30" s="2">
        <v>1</v>
      </c>
      <c r="I30" s="1">
        <v>14</v>
      </c>
      <c r="J30" s="42" t="s">
        <v>184</v>
      </c>
      <c r="K30" s="2">
        <v>4</v>
      </c>
      <c r="L30" s="1" t="s">
        <v>104</v>
      </c>
      <c r="M30" s="1" t="s">
        <v>98</v>
      </c>
      <c r="N30" s="3" t="s">
        <v>102</v>
      </c>
      <c r="O30" s="15">
        <v>3</v>
      </c>
      <c r="P30" s="3">
        <f t="shared" si="0"/>
        <v>0.75</v>
      </c>
      <c r="Q30" s="15" t="s">
        <v>98</v>
      </c>
      <c r="R30" s="4">
        <v>28.075000000000003</v>
      </c>
      <c r="S30" s="4">
        <v>6.15</v>
      </c>
      <c r="T30" s="4">
        <v>3.9850000000000003</v>
      </c>
      <c r="U30" s="4">
        <v>19.941000000000003</v>
      </c>
      <c r="V30" s="4">
        <v>1.7090000000000001</v>
      </c>
      <c r="W30" s="4">
        <v>11.668227033352839</v>
      </c>
      <c r="X30" s="4">
        <v>20.774999999999999</v>
      </c>
      <c r="Y30" s="8">
        <v>23.5</v>
      </c>
      <c r="Z30" s="8">
        <v>154.5</v>
      </c>
      <c r="AA30" s="9">
        <v>3834</v>
      </c>
      <c r="AB30" s="9">
        <v>408</v>
      </c>
      <c r="AC30" s="9">
        <v>1.8654962500186381</v>
      </c>
      <c r="AD30" s="9">
        <v>0.14174323934771696</v>
      </c>
      <c r="AE30" s="4">
        <v>13.161095080113853</v>
      </c>
      <c r="AF30" s="4">
        <v>31.467500000000001</v>
      </c>
      <c r="AG30" s="4">
        <v>469.47960000000012</v>
      </c>
      <c r="AH30" s="12">
        <v>34.721874999999997</v>
      </c>
      <c r="AI30" s="9">
        <v>9.3550787323536319E-2</v>
      </c>
      <c r="AJ30" s="9">
        <v>8.2939285750565805E-2</v>
      </c>
      <c r="AK30" s="35">
        <f t="shared" si="1"/>
        <v>1.8412814511410181E-2</v>
      </c>
      <c r="AL30" s="10">
        <v>2.3543433127726797E-2</v>
      </c>
      <c r="AM30" s="9">
        <v>1.7412303796198783</v>
      </c>
      <c r="AN30" s="8">
        <v>4</v>
      </c>
      <c r="AO30" s="8">
        <v>42</v>
      </c>
      <c r="AP30" s="8">
        <v>54</v>
      </c>
      <c r="AQ30" s="8">
        <v>7625.5396554737745</v>
      </c>
      <c r="AR30" s="9">
        <v>0.59722378960887301</v>
      </c>
      <c r="AS30" s="13">
        <v>1287.78</v>
      </c>
      <c r="AT30" s="37">
        <v>10.388888888888891</v>
      </c>
    </row>
    <row r="31" spans="1:46" ht="15.75" x14ac:dyDescent="0.45">
      <c r="A31" s="1">
        <v>30</v>
      </c>
      <c r="B31" s="2" t="s">
        <v>76</v>
      </c>
      <c r="C31" s="2" t="s">
        <v>77</v>
      </c>
      <c r="D31" s="2">
        <v>2020</v>
      </c>
      <c r="E31" s="2" t="s">
        <v>13</v>
      </c>
      <c r="F31" s="1">
        <v>40.919108999999999</v>
      </c>
      <c r="G31" s="1">
        <v>-85.371742999999995</v>
      </c>
      <c r="H31" s="2">
        <v>1</v>
      </c>
      <c r="I31" s="1">
        <v>3</v>
      </c>
      <c r="J31" s="42" t="s">
        <v>185</v>
      </c>
      <c r="K31" s="2">
        <v>3</v>
      </c>
      <c r="L31" s="1" t="s">
        <v>104</v>
      </c>
      <c r="M31" s="1" t="s">
        <v>97</v>
      </c>
      <c r="N31" s="3" t="s">
        <v>39</v>
      </c>
      <c r="O31" s="15">
        <v>18</v>
      </c>
      <c r="P31" s="3">
        <f t="shared" si="0"/>
        <v>6</v>
      </c>
      <c r="Q31" s="15" t="s">
        <v>97</v>
      </c>
      <c r="R31" s="4">
        <v>49.204999999999998</v>
      </c>
      <c r="S31" s="4">
        <v>7.7</v>
      </c>
      <c r="T31" s="4">
        <v>11.545</v>
      </c>
      <c r="U31" s="4">
        <v>67.034499999999994</v>
      </c>
      <c r="V31" s="4">
        <v>5.0794999999999995</v>
      </c>
      <c r="W31" s="4">
        <v>13.197066640417365</v>
      </c>
      <c r="X31" s="4">
        <v>29.130000000000003</v>
      </c>
      <c r="Y31" s="8">
        <v>21</v>
      </c>
      <c r="Z31" s="8">
        <v>132</v>
      </c>
      <c r="AA31" s="9">
        <v>8538.5</v>
      </c>
      <c r="AB31" s="9">
        <v>513.5</v>
      </c>
      <c r="AC31" s="9">
        <v>11.908007762640224</v>
      </c>
      <c r="AD31" s="9">
        <v>0.95510504116393347</v>
      </c>
      <c r="AE31" s="4">
        <v>12.467746739278642</v>
      </c>
      <c r="AF31" s="4">
        <v>38.42</v>
      </c>
      <c r="AG31" s="4">
        <v>1173.4092000000001</v>
      </c>
      <c r="AH31" s="12">
        <v>45.750875000000001</v>
      </c>
      <c r="AI31" s="9">
        <v>0.17763998780687892</v>
      </c>
      <c r="AJ31" s="9">
        <v>0.18803131039746698</v>
      </c>
      <c r="AK31" s="35">
        <f t="shared" si="1"/>
        <v>7.5637365882468763E-3</v>
      </c>
      <c r="AL31" s="10">
        <v>1.750455660891034E-2</v>
      </c>
      <c r="AM31" s="9">
        <v>0.68249744534530732</v>
      </c>
      <c r="AN31" s="8">
        <v>5</v>
      </c>
      <c r="AO31" s="8">
        <v>28</v>
      </c>
      <c r="AP31" s="8">
        <v>67</v>
      </c>
      <c r="AQ31" s="8">
        <v>3606.2388645656811</v>
      </c>
      <c r="AR31" s="9">
        <v>0.28243661933942227</v>
      </c>
      <c r="AS31" s="13">
        <v>953.26199999999994</v>
      </c>
      <c r="AT31" s="37">
        <v>10.777777777777779</v>
      </c>
    </row>
    <row r="32" spans="1:46" ht="15.75" x14ac:dyDescent="0.45">
      <c r="A32" s="1">
        <v>31</v>
      </c>
      <c r="B32" s="2" t="s">
        <v>78</v>
      </c>
      <c r="C32" s="2" t="s">
        <v>79</v>
      </c>
      <c r="D32" s="2">
        <v>2020</v>
      </c>
      <c r="E32" s="2" t="s">
        <v>13</v>
      </c>
      <c r="F32" s="1">
        <v>39.8732343</v>
      </c>
      <c r="G32" s="1">
        <v>-85.228849400000001</v>
      </c>
      <c r="H32" s="2">
        <v>1</v>
      </c>
      <c r="I32" s="1">
        <v>3</v>
      </c>
      <c r="J32" s="43" t="s">
        <v>186</v>
      </c>
      <c r="K32" s="2">
        <v>3</v>
      </c>
      <c r="L32" s="1" t="s">
        <v>103</v>
      </c>
      <c r="M32" s="1" t="s">
        <v>99</v>
      </c>
      <c r="N32" s="3" t="s">
        <v>39</v>
      </c>
      <c r="O32" s="15">
        <v>4</v>
      </c>
      <c r="P32" s="3">
        <f t="shared" si="0"/>
        <v>1.3333333333333333</v>
      </c>
      <c r="Q32" s="15" t="s">
        <v>97</v>
      </c>
      <c r="R32" s="4">
        <v>15.18</v>
      </c>
      <c r="S32" s="4">
        <v>6.75</v>
      </c>
      <c r="T32" s="4">
        <v>2.99</v>
      </c>
      <c r="U32" s="4">
        <v>13.263499999999999</v>
      </c>
      <c r="V32" s="4">
        <v>1.3845000000000001</v>
      </c>
      <c r="W32" s="4">
        <v>9.5799927771758746</v>
      </c>
      <c r="X32" s="4">
        <v>28.78</v>
      </c>
      <c r="Y32" s="8">
        <v>5.5</v>
      </c>
      <c r="Z32" s="8">
        <v>100.5</v>
      </c>
      <c r="AA32" s="9">
        <v>1886.5</v>
      </c>
      <c r="AB32" s="9">
        <v>486.5</v>
      </c>
      <c r="AC32" s="9">
        <v>1.6487124596850697</v>
      </c>
      <c r="AD32" s="9">
        <v>0.11601229605387975</v>
      </c>
      <c r="AE32" s="4">
        <v>14.21153201656621</v>
      </c>
      <c r="AF32" s="4">
        <v>39.19</v>
      </c>
      <c r="AG32" s="4">
        <v>407.62440000000015</v>
      </c>
      <c r="AH32" s="12">
        <v>17.973374999999997</v>
      </c>
      <c r="AI32" s="9">
        <v>0.12430447918611753</v>
      </c>
      <c r="AJ32" s="9">
        <v>8.3793641064557417E-2</v>
      </c>
      <c r="AK32" s="35">
        <f t="shared" si="1"/>
        <v>2.8306247742867458E-2</v>
      </c>
      <c r="AL32" s="10">
        <v>3.0732793003355088E-2</v>
      </c>
      <c r="AM32" s="9">
        <v>1.3551004636785162</v>
      </c>
      <c r="AN32" s="8">
        <v>30</v>
      </c>
      <c r="AO32" s="8">
        <v>28</v>
      </c>
      <c r="AP32" s="8">
        <v>42</v>
      </c>
      <c r="AQ32" s="8">
        <v>8030.5718924146358</v>
      </c>
      <c r="AR32" s="9">
        <v>0.62894546419041464</v>
      </c>
      <c r="AS32" s="13">
        <v>1129.2839999999999</v>
      </c>
      <c r="AT32" s="37">
        <v>10.666666666666668</v>
      </c>
    </row>
    <row r="33" spans="1:46" ht="15.75" x14ac:dyDescent="0.45">
      <c r="A33" s="1">
        <v>32</v>
      </c>
      <c r="B33" s="2" t="s">
        <v>70</v>
      </c>
      <c r="C33" s="2" t="s">
        <v>72</v>
      </c>
      <c r="D33" s="2">
        <v>2020</v>
      </c>
      <c r="E33" s="2" t="s">
        <v>13</v>
      </c>
      <c r="F33" s="1">
        <v>40.745210999999998</v>
      </c>
      <c r="G33" s="1">
        <v>-84.870238999999998</v>
      </c>
      <c r="H33" s="2">
        <v>1</v>
      </c>
      <c r="I33" s="1">
        <v>6</v>
      </c>
      <c r="J33" s="43" t="s">
        <v>187</v>
      </c>
      <c r="K33" s="2">
        <v>4</v>
      </c>
      <c r="L33" s="1" t="s">
        <v>103</v>
      </c>
      <c r="M33" s="1" t="s">
        <v>99</v>
      </c>
      <c r="N33" s="3" t="s">
        <v>39</v>
      </c>
      <c r="O33" s="15">
        <v>5</v>
      </c>
      <c r="P33" s="3">
        <f t="shared" si="0"/>
        <v>1.25</v>
      </c>
      <c r="Q33" s="15" t="s">
        <v>97</v>
      </c>
      <c r="R33" s="4">
        <v>23.55</v>
      </c>
      <c r="S33" s="4">
        <v>6.75</v>
      </c>
      <c r="T33" s="4">
        <v>3.0199999999999996</v>
      </c>
      <c r="U33" s="4">
        <v>13.617000000000001</v>
      </c>
      <c r="V33" s="4">
        <v>1.319</v>
      </c>
      <c r="W33" s="4">
        <v>10.323730098559516</v>
      </c>
      <c r="X33" s="4">
        <v>33.180000000000007</v>
      </c>
      <c r="Y33" s="8">
        <v>41.5</v>
      </c>
      <c r="Z33" s="8">
        <v>177</v>
      </c>
      <c r="AA33" s="9">
        <v>3369</v>
      </c>
      <c r="AB33" s="9">
        <v>492.5</v>
      </c>
      <c r="AC33" s="9">
        <v>1.3336776764562326</v>
      </c>
      <c r="AD33" s="9">
        <v>9.6234261100066248E-2</v>
      </c>
      <c r="AE33" s="4">
        <v>13.858657625785153</v>
      </c>
      <c r="AF33" s="4">
        <v>23.96</v>
      </c>
      <c r="AG33" s="4">
        <v>317.01959999999997</v>
      </c>
      <c r="AH33" s="12">
        <v>12.561375</v>
      </c>
      <c r="AI33" s="9">
        <v>9.7942107399297387E-2</v>
      </c>
      <c r="AJ33" s="9">
        <v>7.2960015997017624E-2</v>
      </c>
      <c r="AK33" s="35">
        <f t="shared" si="1"/>
        <v>1.8165276724791509E-2</v>
      </c>
      <c r="AL33" s="10">
        <v>2.3281163251817578E-2</v>
      </c>
      <c r="AM33" s="9">
        <v>0.92247741793346549</v>
      </c>
      <c r="AN33" s="8">
        <v>17</v>
      </c>
      <c r="AO33" s="8">
        <v>20</v>
      </c>
      <c r="AP33" s="8">
        <v>63</v>
      </c>
      <c r="AQ33" s="8">
        <v>10004.7585245183</v>
      </c>
      <c r="AR33" s="9">
        <v>0.78356156679946676</v>
      </c>
      <c r="AS33" s="13">
        <v>977.64599999999996</v>
      </c>
      <c r="AT33" s="37">
        <v>10.999999999999998</v>
      </c>
    </row>
    <row r="34" spans="1:46" ht="15.75" x14ac:dyDescent="0.45">
      <c r="A34" s="1">
        <v>33</v>
      </c>
      <c r="B34" s="2" t="s">
        <v>71</v>
      </c>
      <c r="C34" s="2" t="s">
        <v>73</v>
      </c>
      <c r="D34" s="2">
        <v>2020</v>
      </c>
      <c r="E34" s="2" t="s">
        <v>13</v>
      </c>
      <c r="F34" s="1">
        <v>40.627567999999997</v>
      </c>
      <c r="G34" s="1">
        <v>-85.076058000000003</v>
      </c>
      <c r="H34" s="2">
        <v>1</v>
      </c>
      <c r="I34" s="1">
        <v>5</v>
      </c>
      <c r="J34" s="43" t="s">
        <v>188</v>
      </c>
      <c r="K34" s="2">
        <v>4</v>
      </c>
      <c r="L34" s="1" t="s">
        <v>104</v>
      </c>
      <c r="M34" s="1" t="s">
        <v>97</v>
      </c>
      <c r="N34" s="3" t="s">
        <v>101</v>
      </c>
      <c r="O34" s="15">
        <v>3</v>
      </c>
      <c r="P34" s="3">
        <f t="shared" si="0"/>
        <v>0.75</v>
      </c>
      <c r="Q34" s="15" t="s">
        <v>98</v>
      </c>
      <c r="R34" s="4">
        <v>22.78</v>
      </c>
      <c r="S34" s="4">
        <v>7.1</v>
      </c>
      <c r="T34" s="4">
        <v>4.3650000000000002</v>
      </c>
      <c r="U34" s="4">
        <v>12.169499999999999</v>
      </c>
      <c r="V34" s="4">
        <v>1.181</v>
      </c>
      <c r="W34" s="4">
        <v>10.304403048264183</v>
      </c>
      <c r="X34" s="4">
        <v>28.434999999999999</v>
      </c>
      <c r="Y34" s="8">
        <v>8.5</v>
      </c>
      <c r="Z34" s="8">
        <v>153.5</v>
      </c>
      <c r="AA34" s="9">
        <v>3045.5</v>
      </c>
      <c r="AB34" s="9">
        <v>728</v>
      </c>
      <c r="AC34" s="9">
        <v>2.0799265163695404</v>
      </c>
      <c r="AD34" s="9">
        <v>0.15011179087656251</v>
      </c>
      <c r="AE34" s="4">
        <v>13.855850391391785</v>
      </c>
      <c r="AF34" s="4">
        <v>48.635000000000005</v>
      </c>
      <c r="AG34" s="4">
        <v>689.80500000000006</v>
      </c>
      <c r="AH34" s="12">
        <v>34.158124999999998</v>
      </c>
      <c r="AI34" s="9">
        <v>0.17091306268700773</v>
      </c>
      <c r="AJ34" s="9">
        <v>0.12710566543316046</v>
      </c>
      <c r="AK34" s="35">
        <f t="shared" si="1"/>
        <v>4.1181202370872146E-2</v>
      </c>
      <c r="AL34" s="10">
        <v>5.6683101195611992E-2</v>
      </c>
      <c r="AM34" s="9">
        <v>2.8068634701507866</v>
      </c>
      <c r="AN34" s="8">
        <v>24</v>
      </c>
      <c r="AO34" s="8">
        <v>13</v>
      </c>
      <c r="AP34" s="8">
        <v>63</v>
      </c>
      <c r="AQ34" s="8" t="s">
        <v>38</v>
      </c>
      <c r="AR34" s="9" t="s">
        <v>38</v>
      </c>
      <c r="AS34" s="13">
        <v>1027.9379999999999</v>
      </c>
      <c r="AT34" s="37">
        <v>11.111111111111111</v>
      </c>
    </row>
    <row r="35" spans="1:46" ht="15.75" x14ac:dyDescent="0.45">
      <c r="A35" s="1">
        <v>34</v>
      </c>
      <c r="B35" s="2" t="s">
        <v>25</v>
      </c>
      <c r="C35" s="2" t="s">
        <v>90</v>
      </c>
      <c r="D35" s="2">
        <v>2020</v>
      </c>
      <c r="E35" s="2" t="s">
        <v>18</v>
      </c>
      <c r="F35" s="1">
        <v>44.627643999999997</v>
      </c>
      <c r="G35" s="1">
        <v>-92.061414999999997</v>
      </c>
      <c r="H35" s="2">
        <v>2</v>
      </c>
      <c r="I35" s="1">
        <v>8</v>
      </c>
      <c r="J35" s="42" t="s">
        <v>176</v>
      </c>
      <c r="K35" s="2">
        <v>4</v>
      </c>
      <c r="L35" s="1" t="s">
        <v>103</v>
      </c>
      <c r="M35" s="1" t="s">
        <v>99</v>
      </c>
      <c r="N35" s="3" t="s">
        <v>39</v>
      </c>
      <c r="O35" s="15">
        <v>4</v>
      </c>
      <c r="P35" s="3">
        <f t="shared" si="0"/>
        <v>1</v>
      </c>
      <c r="Q35" s="15" t="s">
        <v>98</v>
      </c>
      <c r="R35" s="4">
        <v>16.185000000000002</v>
      </c>
      <c r="S35" s="4">
        <v>5.9</v>
      </c>
      <c r="T35" s="4">
        <v>2.84</v>
      </c>
      <c r="U35" s="4">
        <v>14.83</v>
      </c>
      <c r="V35" s="4">
        <v>1.5195000000000001</v>
      </c>
      <c r="W35" s="4">
        <v>9.7597894044093447</v>
      </c>
      <c r="X35" s="4">
        <v>31.184999999999995</v>
      </c>
      <c r="Y35" s="8">
        <v>16.5</v>
      </c>
      <c r="Z35" s="8">
        <v>100</v>
      </c>
      <c r="AA35" s="9">
        <v>1822.5</v>
      </c>
      <c r="AB35" s="9">
        <v>348</v>
      </c>
      <c r="AC35" s="9">
        <v>1.526233896748336</v>
      </c>
      <c r="AD35" s="9">
        <v>0.11510905479876901</v>
      </c>
      <c r="AE35" s="4">
        <v>13.259025533798907</v>
      </c>
      <c r="AF35" s="4">
        <v>32.46</v>
      </c>
      <c r="AG35" s="4">
        <v>517.74300000000017</v>
      </c>
      <c r="AH35" s="12">
        <v>12.879125000000002</v>
      </c>
      <c r="AI35" s="9">
        <v>0.1029152998481683</v>
      </c>
      <c r="AJ35" s="9">
        <v>7.5754560578327745E-2</v>
      </c>
      <c r="AK35" s="35">
        <f t="shared" si="1"/>
        <v>2.1362290227048372E-2</v>
      </c>
      <c r="AL35" s="10">
        <v>3.4911867835468659E-2</v>
      </c>
      <c r="AM35" s="9">
        <v>0.86845077545515859</v>
      </c>
      <c r="AN35" s="8">
        <v>10</v>
      </c>
      <c r="AO35" s="8">
        <v>52</v>
      </c>
      <c r="AP35" s="8">
        <v>38</v>
      </c>
      <c r="AQ35" s="8" t="s">
        <v>38</v>
      </c>
      <c r="AR35" s="9" t="s">
        <v>38</v>
      </c>
      <c r="AS35" s="13">
        <v>763.01599999999996</v>
      </c>
      <c r="AT35" s="37">
        <v>8</v>
      </c>
    </row>
    <row r="36" spans="1:46" x14ac:dyDescent="0.45">
      <c r="A36" s="1">
        <v>35</v>
      </c>
      <c r="B36" s="1" t="s">
        <v>84</v>
      </c>
      <c r="C36" s="1" t="s">
        <v>85</v>
      </c>
      <c r="D36" s="1">
        <v>2020</v>
      </c>
      <c r="E36" s="1" t="s">
        <v>18</v>
      </c>
      <c r="F36" s="1">
        <v>42.960337084974398</v>
      </c>
      <c r="G36" s="1">
        <v>-89.653225930972795</v>
      </c>
      <c r="H36" s="2">
        <v>2</v>
      </c>
      <c r="I36" s="1">
        <v>5</v>
      </c>
      <c r="J36" s="42" t="s">
        <v>189</v>
      </c>
      <c r="K36" s="2">
        <v>4</v>
      </c>
      <c r="L36" s="1" t="s">
        <v>104</v>
      </c>
      <c r="M36" s="1" t="s">
        <v>98</v>
      </c>
      <c r="N36" s="3" t="s">
        <v>101</v>
      </c>
      <c r="O36" s="15">
        <v>1</v>
      </c>
      <c r="P36" s="3">
        <f t="shared" si="0"/>
        <v>0.25</v>
      </c>
      <c r="Q36" s="15" t="s">
        <v>98</v>
      </c>
      <c r="R36" s="4">
        <v>8.35</v>
      </c>
      <c r="S36" s="4">
        <v>5.9</v>
      </c>
      <c r="T36" s="4">
        <v>1.51</v>
      </c>
      <c r="U36" s="4">
        <v>8.9549999999999983</v>
      </c>
      <c r="V36" s="4">
        <v>0.85549999999999993</v>
      </c>
      <c r="W36" s="4">
        <v>10.467562828755113</v>
      </c>
      <c r="X36" s="4">
        <v>24.215</v>
      </c>
      <c r="Y36" s="8">
        <v>145</v>
      </c>
      <c r="Z36" s="8">
        <v>178</v>
      </c>
      <c r="AA36" s="9">
        <v>933</v>
      </c>
      <c r="AB36" s="9">
        <v>147.5</v>
      </c>
      <c r="AC36" s="9">
        <v>1.2285019875373879</v>
      </c>
      <c r="AD36" s="9">
        <v>8.4264139082751738E-2</v>
      </c>
      <c r="AE36" s="4">
        <v>14.579179244102114</v>
      </c>
      <c r="AF36" s="4">
        <v>18.16</v>
      </c>
      <c r="AG36" s="4">
        <v>337.86000000000013</v>
      </c>
      <c r="AH36" s="12">
        <v>3.4337499999999999</v>
      </c>
      <c r="AI36" s="9">
        <v>0.13718615159546491</v>
      </c>
      <c r="AJ36" s="9">
        <v>9.8496948080364397E-2</v>
      </c>
      <c r="AK36" s="35">
        <f t="shared" si="1"/>
        <v>2.1227352425482179E-2</v>
      </c>
      <c r="AL36" s="10">
        <v>3.7728643216080424E-2</v>
      </c>
      <c r="AM36" s="9">
        <v>0.38344500279173654</v>
      </c>
      <c r="AN36" s="8">
        <v>84</v>
      </c>
      <c r="AO36" s="8">
        <v>7</v>
      </c>
      <c r="AP36" s="8">
        <v>9</v>
      </c>
      <c r="AQ36" s="8">
        <v>4499.0305965986599</v>
      </c>
      <c r="AR36" s="9">
        <v>0.31405179520058624</v>
      </c>
      <c r="AS36" s="13">
        <v>977.9</v>
      </c>
      <c r="AT36" s="37">
        <v>8.4444444444444464</v>
      </c>
    </row>
    <row r="37" spans="1:46" x14ac:dyDescent="0.45">
      <c r="A37" s="1">
        <v>36</v>
      </c>
      <c r="B37" s="2" t="s">
        <v>82</v>
      </c>
      <c r="C37" s="2" t="s">
        <v>83</v>
      </c>
      <c r="D37" s="2">
        <v>2020</v>
      </c>
      <c r="E37" s="2" t="s">
        <v>18</v>
      </c>
      <c r="F37" s="1">
        <v>42.975583671458601</v>
      </c>
      <c r="G37" s="1">
        <v>-90.529917326627896</v>
      </c>
      <c r="H37" s="2">
        <v>2</v>
      </c>
      <c r="I37" s="1">
        <v>7</v>
      </c>
      <c r="J37" s="43" t="s">
        <v>190</v>
      </c>
      <c r="K37" s="2">
        <v>4</v>
      </c>
      <c r="L37" s="1" t="s">
        <v>104</v>
      </c>
      <c r="M37" s="1" t="s">
        <v>97</v>
      </c>
      <c r="N37" s="3" t="s">
        <v>101</v>
      </c>
      <c r="O37" s="15">
        <v>2</v>
      </c>
      <c r="P37" s="3">
        <f t="shared" si="0"/>
        <v>0.5</v>
      </c>
      <c r="Q37" s="15" t="s">
        <v>98</v>
      </c>
      <c r="R37" s="4">
        <v>15.07</v>
      </c>
      <c r="S37" s="4">
        <v>6.1999999999999993</v>
      </c>
      <c r="T37" s="4">
        <v>3.3049999999999997</v>
      </c>
      <c r="U37" s="4">
        <v>17.116499999999998</v>
      </c>
      <c r="V37" s="4">
        <v>1.758</v>
      </c>
      <c r="W37" s="4">
        <v>9.7363481228668931</v>
      </c>
      <c r="X37" s="4">
        <v>25.189999999999998</v>
      </c>
      <c r="Y37" s="8">
        <v>22.5</v>
      </c>
      <c r="Z37" s="8">
        <v>225</v>
      </c>
      <c r="AA37" s="9">
        <v>1763</v>
      </c>
      <c r="AB37" s="9">
        <v>360</v>
      </c>
      <c r="AC37" s="9">
        <v>3.93809943050961</v>
      </c>
      <c r="AD37" s="9">
        <v>0.29549212763284621</v>
      </c>
      <c r="AE37" s="4">
        <v>13.327256675354691</v>
      </c>
      <c r="AF37" s="4">
        <v>67.539999999999992</v>
      </c>
      <c r="AG37" s="4">
        <v>425.45520000000005</v>
      </c>
      <c r="AH37" s="12">
        <v>29.130500000000001</v>
      </c>
      <c r="AI37" s="9">
        <v>0.2300762089509894</v>
      </c>
      <c r="AJ37" s="9">
        <v>0.1680842591768181</v>
      </c>
      <c r="AK37" s="35">
        <f t="shared" si="1"/>
        <v>3.8418657565415237E-2</v>
      </c>
      <c r="AL37" s="10">
        <v>2.485643677153624E-2</v>
      </c>
      <c r="AM37" s="9">
        <v>1.7018958315076098</v>
      </c>
      <c r="AN37" s="8">
        <v>4</v>
      </c>
      <c r="AO37" s="8">
        <v>57</v>
      </c>
      <c r="AP37" s="8">
        <v>39</v>
      </c>
      <c r="AQ37" s="8">
        <v>14325.7598439299</v>
      </c>
      <c r="AR37" s="9">
        <v>1</v>
      </c>
      <c r="AS37" s="13">
        <v>1123.95</v>
      </c>
      <c r="AT37" s="37">
        <v>8.4999999999999982</v>
      </c>
    </row>
    <row r="38" spans="1:46" ht="15.75" x14ac:dyDescent="0.45">
      <c r="A38" s="1">
        <v>37</v>
      </c>
      <c r="B38" s="1" t="s">
        <v>86</v>
      </c>
      <c r="C38" s="1" t="s">
        <v>87</v>
      </c>
      <c r="D38" s="1">
        <v>2020</v>
      </c>
      <c r="E38" s="1" t="s">
        <v>18</v>
      </c>
      <c r="F38" s="1">
        <v>42.932608858879497</v>
      </c>
      <c r="G38" s="1">
        <v>-89.071422816217606</v>
      </c>
      <c r="H38" s="2">
        <v>2</v>
      </c>
      <c r="I38" s="1">
        <v>10</v>
      </c>
      <c r="J38" s="42" t="s">
        <v>191</v>
      </c>
      <c r="K38" s="2">
        <v>4</v>
      </c>
      <c r="L38" s="1" t="s">
        <v>103</v>
      </c>
      <c r="M38" s="1" t="s">
        <v>99</v>
      </c>
      <c r="N38" s="3" t="s">
        <v>101</v>
      </c>
      <c r="O38" s="15">
        <v>4</v>
      </c>
      <c r="P38" s="3">
        <f t="shared" si="0"/>
        <v>1</v>
      </c>
      <c r="Q38" s="15" t="s">
        <v>98</v>
      </c>
      <c r="R38" s="4">
        <v>20.22</v>
      </c>
      <c r="S38" s="4">
        <v>5.9</v>
      </c>
      <c r="T38" s="4">
        <v>2.7250000000000001</v>
      </c>
      <c r="U38" s="4">
        <v>13.238</v>
      </c>
      <c r="V38" s="4">
        <v>1.2825</v>
      </c>
      <c r="W38" s="4">
        <v>10.322027290448343</v>
      </c>
      <c r="X38" s="4">
        <v>29.79</v>
      </c>
      <c r="Y38" s="8">
        <v>51.5</v>
      </c>
      <c r="Z38" s="8">
        <v>172</v>
      </c>
      <c r="AA38" s="9">
        <v>1973.5</v>
      </c>
      <c r="AB38" s="9">
        <v>584.5</v>
      </c>
      <c r="AC38" s="9">
        <v>2.1407727474293541</v>
      </c>
      <c r="AD38" s="9">
        <v>0.11270745971042098</v>
      </c>
      <c r="AE38" s="4">
        <v>18.994064394048422</v>
      </c>
      <c r="AF38" s="4">
        <v>27.274999999999999</v>
      </c>
      <c r="AG38" s="4">
        <v>605.33820000000003</v>
      </c>
      <c r="AH38" s="12">
        <v>6.221750000000001</v>
      </c>
      <c r="AI38" s="9">
        <v>0.161714212677848</v>
      </c>
      <c r="AJ38" s="9">
        <v>8.7881060203057304E-2</v>
      </c>
      <c r="AK38" s="35">
        <f t="shared" si="1"/>
        <v>2.1267056530214424E-2</v>
      </c>
      <c r="AL38" s="10">
        <v>4.5727315304426655E-2</v>
      </c>
      <c r="AM38" s="9">
        <v>0.46999169058770218</v>
      </c>
      <c r="AN38" s="8">
        <v>10</v>
      </c>
      <c r="AO38" s="8">
        <v>45</v>
      </c>
      <c r="AP38" s="8">
        <v>45</v>
      </c>
      <c r="AQ38" s="8">
        <v>1742.3692981123911</v>
      </c>
      <c r="AR38" s="9">
        <v>0.12162491323981439</v>
      </c>
      <c r="AS38" s="13">
        <v>833.62799999999993</v>
      </c>
      <c r="AT38" s="37">
        <v>8.7777777777777768</v>
      </c>
    </row>
    <row r="39" spans="1:46" ht="15.75" x14ac:dyDescent="0.45">
      <c r="A39" s="1">
        <v>38</v>
      </c>
      <c r="B39" s="2" t="s">
        <v>80</v>
      </c>
      <c r="C39" s="2" t="s">
        <v>81</v>
      </c>
      <c r="D39" s="2">
        <v>2020</v>
      </c>
      <c r="E39" s="2" t="s">
        <v>18</v>
      </c>
      <c r="F39" s="1">
        <v>42.849739</v>
      </c>
      <c r="G39" s="1">
        <v>-90.360484</v>
      </c>
      <c r="H39" s="2">
        <v>2</v>
      </c>
      <c r="I39" s="1">
        <v>7</v>
      </c>
      <c r="J39" s="42" t="s">
        <v>168</v>
      </c>
      <c r="K39" s="2">
        <v>4</v>
      </c>
      <c r="L39" s="1" t="s">
        <v>103</v>
      </c>
      <c r="M39" s="1" t="s">
        <v>98</v>
      </c>
      <c r="N39" s="3" t="s">
        <v>39</v>
      </c>
      <c r="O39" s="15">
        <v>3</v>
      </c>
      <c r="P39" s="3">
        <f t="shared" si="0"/>
        <v>0.75</v>
      </c>
      <c r="Q39" s="15" t="s">
        <v>98</v>
      </c>
      <c r="R39" s="4">
        <v>19.734999999999999</v>
      </c>
      <c r="S39" s="4">
        <v>6.25</v>
      </c>
      <c r="T39" s="4">
        <v>2.645</v>
      </c>
      <c r="U39" s="4">
        <v>10.677499999999998</v>
      </c>
      <c r="V39" s="4">
        <v>1.1984999999999999</v>
      </c>
      <c r="W39" s="4">
        <v>8.909052982895286</v>
      </c>
      <c r="X39" s="4">
        <v>31.274999999999999</v>
      </c>
      <c r="Y39" s="8">
        <v>8</v>
      </c>
      <c r="Z39" s="8">
        <v>94.5</v>
      </c>
      <c r="AA39" s="9">
        <v>2208.5</v>
      </c>
      <c r="AB39" s="9">
        <v>617.5</v>
      </c>
      <c r="AC39" s="9">
        <v>1.9614502777661467</v>
      </c>
      <c r="AD39" s="9">
        <v>0.16242477981100739</v>
      </c>
      <c r="AE39" s="4">
        <v>12.076053173958011</v>
      </c>
      <c r="AF39" s="4">
        <v>26.07</v>
      </c>
      <c r="AG39" s="4">
        <v>458.30340000000001</v>
      </c>
      <c r="AH39" s="12">
        <v>30.1965</v>
      </c>
      <c r="AI39" s="9">
        <v>0.18369939384370376</v>
      </c>
      <c r="AJ39" s="9">
        <v>0.13552338741010214</v>
      </c>
      <c r="AK39" s="35">
        <f t="shared" si="1"/>
        <v>2.1752190237797248E-2</v>
      </c>
      <c r="AL39" s="10">
        <v>4.29223507375322E-2</v>
      </c>
      <c r="AM39" s="9">
        <v>2.8280496370873336</v>
      </c>
      <c r="AN39" s="8">
        <v>7</v>
      </c>
      <c r="AO39" s="8">
        <v>32</v>
      </c>
      <c r="AP39" s="8">
        <v>61</v>
      </c>
      <c r="AQ39" s="8">
        <v>6272.5904673666009</v>
      </c>
      <c r="AR39" s="9">
        <v>0.43785394531965566</v>
      </c>
      <c r="AS39" s="13">
        <v>1253.49</v>
      </c>
      <c r="AT39" s="37">
        <v>7.2222222222222223</v>
      </c>
    </row>
    <row r="40" spans="1:46" ht="15.75" x14ac:dyDescent="0.45">
      <c r="A40" s="1">
        <v>39</v>
      </c>
      <c r="B40" s="2" t="s">
        <v>88</v>
      </c>
      <c r="C40" s="2" t="s">
        <v>94</v>
      </c>
      <c r="D40" s="2">
        <v>2020</v>
      </c>
      <c r="E40" s="2" t="s">
        <v>18</v>
      </c>
      <c r="F40" s="1">
        <v>42.783149726424199</v>
      </c>
      <c r="G40" s="1">
        <v>-88.422650906840005</v>
      </c>
      <c r="H40" s="2">
        <v>2</v>
      </c>
      <c r="I40" s="1">
        <v>10</v>
      </c>
      <c r="J40" s="42" t="s">
        <v>168</v>
      </c>
      <c r="K40" s="2">
        <v>4</v>
      </c>
      <c r="L40" s="1" t="s">
        <v>103</v>
      </c>
      <c r="M40" s="1" t="s">
        <v>98</v>
      </c>
      <c r="N40" s="3" t="s">
        <v>102</v>
      </c>
      <c r="O40" s="15">
        <v>3</v>
      </c>
      <c r="P40" s="3">
        <f t="shared" si="0"/>
        <v>0.75</v>
      </c>
      <c r="Q40" s="15" t="s">
        <v>98</v>
      </c>
      <c r="R40" s="4">
        <v>13.035</v>
      </c>
      <c r="S40" s="4">
        <v>5.95</v>
      </c>
      <c r="T40" s="4">
        <v>2.0700000000000003</v>
      </c>
      <c r="U40" s="4">
        <v>9.9209999999999994</v>
      </c>
      <c r="V40" s="4">
        <v>1.0669999999999999</v>
      </c>
      <c r="W40" s="4">
        <v>9.2980318650421747</v>
      </c>
      <c r="X40" s="4">
        <v>28.365000000000002</v>
      </c>
      <c r="Y40" s="8">
        <v>27</v>
      </c>
      <c r="Z40" s="8">
        <v>190.5</v>
      </c>
      <c r="AA40" s="9">
        <v>1389</v>
      </c>
      <c r="AB40" s="9">
        <v>321</v>
      </c>
      <c r="AC40" s="9">
        <v>1.1636118881118882</v>
      </c>
      <c r="AD40" s="9">
        <v>7.2716283716283719E-2</v>
      </c>
      <c r="AE40" s="4">
        <v>16.002081358447018</v>
      </c>
      <c r="AF40" s="4">
        <v>26.110000000000003</v>
      </c>
      <c r="AG40" s="4">
        <v>376.96500000000015</v>
      </c>
      <c r="AH40" s="12">
        <v>4.4177499999999998</v>
      </c>
      <c r="AI40" s="9">
        <v>0.117287762132032</v>
      </c>
      <c r="AJ40" s="9">
        <v>6.8150219040565813E-2</v>
      </c>
      <c r="AK40" s="35">
        <f t="shared" si="1"/>
        <v>2.4470477975632617E-2</v>
      </c>
      <c r="AL40" s="10">
        <v>3.7996673722407032E-2</v>
      </c>
      <c r="AM40" s="9">
        <v>0.44529281322447334</v>
      </c>
      <c r="AN40" s="8">
        <v>8</v>
      </c>
      <c r="AO40" s="8">
        <v>51</v>
      </c>
      <c r="AP40" s="8">
        <v>41</v>
      </c>
      <c r="AQ40" s="8">
        <v>3166.210409909876</v>
      </c>
      <c r="AR40" s="9">
        <v>0.22101518135189599</v>
      </c>
      <c r="AS40" s="13">
        <v>993.39399999999989</v>
      </c>
      <c r="AT40" s="37">
        <v>9.8722222222222253</v>
      </c>
    </row>
    <row r="41" spans="1:46" ht="15.75" x14ac:dyDescent="0.45">
      <c r="A41" s="1">
        <v>40</v>
      </c>
      <c r="B41" s="2" t="s">
        <v>15</v>
      </c>
      <c r="C41" s="2" t="s">
        <v>95</v>
      </c>
      <c r="D41" s="2">
        <v>2021</v>
      </c>
      <c r="E41" s="2" t="s">
        <v>13</v>
      </c>
      <c r="F41" s="1">
        <v>40.934950999999998</v>
      </c>
      <c r="G41" s="1">
        <v>-85.344729999999998</v>
      </c>
      <c r="H41" s="2">
        <v>1</v>
      </c>
      <c r="I41" s="1">
        <v>4</v>
      </c>
      <c r="J41" s="42" t="s">
        <v>192</v>
      </c>
      <c r="K41" s="2">
        <v>4</v>
      </c>
      <c r="L41" s="1" t="s">
        <v>104</v>
      </c>
      <c r="M41" s="1" t="s">
        <v>97</v>
      </c>
      <c r="N41" s="3" t="s">
        <v>39</v>
      </c>
      <c r="O41" s="15">
        <v>22</v>
      </c>
      <c r="P41" s="3">
        <f t="shared" si="0"/>
        <v>5.5</v>
      </c>
      <c r="Q41" s="15" t="s">
        <v>97</v>
      </c>
      <c r="R41" s="4">
        <v>18.065000000000001</v>
      </c>
      <c r="S41" s="4">
        <v>6.5500000000000007</v>
      </c>
      <c r="T41" s="4">
        <v>2.96</v>
      </c>
      <c r="U41" s="4">
        <v>13.650000000000002</v>
      </c>
      <c r="V41" s="4">
        <v>1.1000000000000001</v>
      </c>
      <c r="W41" s="4">
        <v>11.964600000000001</v>
      </c>
      <c r="X41" s="4">
        <v>17.309999999999999</v>
      </c>
      <c r="Y41" s="8">
        <v>14</v>
      </c>
      <c r="Z41" s="8">
        <v>94.5</v>
      </c>
      <c r="AA41" s="9">
        <v>2314</v>
      </c>
      <c r="AB41" s="9">
        <v>469</v>
      </c>
      <c r="AC41" s="9">
        <v>1.8184499999999999</v>
      </c>
      <c r="AD41" s="9">
        <v>0.10205000000000002</v>
      </c>
      <c r="AE41" s="4">
        <v>17.859099999999998</v>
      </c>
      <c r="AF41" s="4">
        <v>19</v>
      </c>
      <c r="AG41" s="4">
        <v>571.9644000000003</v>
      </c>
      <c r="AH41" s="4">
        <v>11.143113249999999</v>
      </c>
      <c r="AI41" s="9">
        <v>0.13321978021978001</v>
      </c>
      <c r="AJ41" s="9">
        <v>9.8496948080364397E-2</v>
      </c>
      <c r="AK41" s="35">
        <f t="shared" si="1"/>
        <v>1.7272727272727273E-2</v>
      </c>
      <c r="AL41" s="9">
        <v>4.190215384615386E-2</v>
      </c>
      <c r="AM41" s="9">
        <v>0.8163452930402928</v>
      </c>
      <c r="AN41" s="8">
        <v>17</v>
      </c>
      <c r="AO41" s="8">
        <v>38</v>
      </c>
      <c r="AP41" s="8">
        <v>44.5</v>
      </c>
      <c r="AQ41" s="4" t="s">
        <v>38</v>
      </c>
      <c r="AR41" s="9" t="s">
        <v>38</v>
      </c>
      <c r="AS41" s="13">
        <v>1157.732</v>
      </c>
      <c r="AT41" s="37">
        <v>10.833333333333334</v>
      </c>
    </row>
    <row r="42" spans="1:46" ht="15.75" x14ac:dyDescent="0.45">
      <c r="A42" s="1">
        <v>41</v>
      </c>
      <c r="B42" s="2" t="s">
        <v>12</v>
      </c>
      <c r="C42" s="2" t="s">
        <v>93</v>
      </c>
      <c r="D42" s="2">
        <v>2021</v>
      </c>
      <c r="E42" s="2" t="s">
        <v>3</v>
      </c>
      <c r="F42" s="1">
        <v>40.616280000000003</v>
      </c>
      <c r="G42" s="1">
        <v>-89.843491</v>
      </c>
      <c r="H42" s="2">
        <v>1</v>
      </c>
      <c r="I42" s="1">
        <v>7</v>
      </c>
      <c r="J42" s="42" t="s">
        <v>193</v>
      </c>
      <c r="K42" s="2">
        <v>4</v>
      </c>
      <c r="L42" s="1" t="s">
        <v>104</v>
      </c>
      <c r="M42" s="1" t="s">
        <v>97</v>
      </c>
      <c r="N42" s="3" t="s">
        <v>39</v>
      </c>
      <c r="O42" s="15">
        <v>5</v>
      </c>
      <c r="P42" s="3">
        <f t="shared" si="0"/>
        <v>1.25</v>
      </c>
      <c r="Q42" s="15" t="s">
        <v>97</v>
      </c>
      <c r="R42" s="4">
        <v>13.68</v>
      </c>
      <c r="S42" s="4">
        <v>6.6</v>
      </c>
      <c r="T42" s="4">
        <v>1.9350000000000001</v>
      </c>
      <c r="U42" s="4">
        <v>9.4</v>
      </c>
      <c r="V42" s="4">
        <v>0.85</v>
      </c>
      <c r="W42" s="4">
        <v>11.032249999999999</v>
      </c>
      <c r="X42" s="4">
        <v>19.880000000000003</v>
      </c>
      <c r="Y42" s="8">
        <v>17</v>
      </c>
      <c r="Z42" s="8">
        <v>103</v>
      </c>
      <c r="AA42" s="9">
        <v>1970.5</v>
      </c>
      <c r="AB42" s="9">
        <v>240.50000000000003</v>
      </c>
      <c r="AC42" s="9">
        <v>1.49895</v>
      </c>
      <c r="AD42" s="9">
        <v>8.8050000000000017E-2</v>
      </c>
      <c r="AE42" s="4">
        <v>16.911000000000001</v>
      </c>
      <c r="AF42" s="4">
        <v>14.595000000000001</v>
      </c>
      <c r="AG42" s="4">
        <v>433.16640000000018</v>
      </c>
      <c r="AH42" s="4">
        <v>6.05156925</v>
      </c>
      <c r="AI42" s="9">
        <v>0.15946276595744679</v>
      </c>
      <c r="AJ42" s="9">
        <v>9.8496948080364397E-2</v>
      </c>
      <c r="AK42" s="35">
        <f t="shared" si="1"/>
        <v>1.7170588235294118E-2</v>
      </c>
      <c r="AL42" s="9">
        <v>4.6081531914893635E-2</v>
      </c>
      <c r="AM42" s="9">
        <v>0.6437839627659574</v>
      </c>
      <c r="AN42" s="8">
        <v>5</v>
      </c>
      <c r="AO42" s="8">
        <v>56</v>
      </c>
      <c r="AP42" s="8">
        <v>39</v>
      </c>
      <c r="AQ42" s="4">
        <v>9079</v>
      </c>
      <c r="AR42" s="9">
        <v>0.71107456140350878</v>
      </c>
      <c r="AS42" s="13">
        <v>1132.078</v>
      </c>
      <c r="AT42" s="37">
        <v>12.166666666666666</v>
      </c>
    </row>
    <row r="43" spans="1:46" ht="15.75" x14ac:dyDescent="0.45">
      <c r="A43" s="1">
        <v>42</v>
      </c>
      <c r="B43" s="2" t="s">
        <v>4</v>
      </c>
      <c r="C43" s="2" t="s">
        <v>91</v>
      </c>
      <c r="D43" s="2">
        <v>2021</v>
      </c>
      <c r="E43" s="2" t="s">
        <v>3</v>
      </c>
      <c r="F43" s="1">
        <v>41.329826099999998</v>
      </c>
      <c r="G43" s="1">
        <v>-90.663214100000005</v>
      </c>
      <c r="H43" s="2">
        <v>1</v>
      </c>
      <c r="I43" s="1">
        <v>15</v>
      </c>
      <c r="J43" s="42" t="s">
        <v>194</v>
      </c>
      <c r="K43" s="2">
        <v>4</v>
      </c>
      <c r="L43" s="1" t="s">
        <v>104</v>
      </c>
      <c r="M43" s="1" t="s">
        <v>97</v>
      </c>
      <c r="N43" s="3" t="s">
        <v>102</v>
      </c>
      <c r="O43" s="15">
        <v>6</v>
      </c>
      <c r="P43" s="3">
        <f t="shared" si="0"/>
        <v>1.5</v>
      </c>
      <c r="Q43" s="15" t="s">
        <v>97</v>
      </c>
      <c r="R43" s="4">
        <v>25.15</v>
      </c>
      <c r="S43" s="4">
        <v>6.35</v>
      </c>
      <c r="T43" s="4">
        <v>3.19</v>
      </c>
      <c r="U43" s="4">
        <v>14.6</v>
      </c>
      <c r="V43" s="4">
        <v>1.2</v>
      </c>
      <c r="W43" s="4">
        <v>12.29575</v>
      </c>
      <c r="X43" s="4">
        <v>14.924999999999999</v>
      </c>
      <c r="Y43" s="8">
        <v>7</v>
      </c>
      <c r="Z43" s="8">
        <v>137.5</v>
      </c>
      <c r="AA43" s="9">
        <v>3062</v>
      </c>
      <c r="AB43" s="9">
        <v>677.99999999999989</v>
      </c>
      <c r="AC43" s="9">
        <v>1.7318499999999999</v>
      </c>
      <c r="AD43" s="9">
        <v>0.10195</v>
      </c>
      <c r="AE43" s="4">
        <v>17.2058</v>
      </c>
      <c r="AF43" s="4">
        <v>7.8424999999999994</v>
      </c>
      <c r="AG43" s="4">
        <v>541.68120000000022</v>
      </c>
      <c r="AH43" s="4">
        <v>36.940938500000001</v>
      </c>
      <c r="AI43" s="9">
        <v>0.11861986301369863</v>
      </c>
      <c r="AJ43" s="9">
        <v>9.8496948080364397E-2</v>
      </c>
      <c r="AK43" s="35">
        <f t="shared" si="1"/>
        <v>6.5354166666666659E-3</v>
      </c>
      <c r="AL43" s="9">
        <v>3.7101452054794537E-2</v>
      </c>
      <c r="AM43" s="9">
        <v>2.5302012671232879</v>
      </c>
      <c r="AN43" s="8">
        <v>3.5</v>
      </c>
      <c r="AO43" s="8">
        <v>46</v>
      </c>
      <c r="AP43" s="8">
        <v>50</v>
      </c>
      <c r="AQ43" s="39">
        <v>8877</v>
      </c>
      <c r="AR43" s="9">
        <v>0.69525375939849621</v>
      </c>
      <c r="AS43" s="13">
        <v>1303.0199999999998</v>
      </c>
      <c r="AT43" s="37">
        <v>10.722222222222221</v>
      </c>
    </row>
    <row r="44" spans="1:46" ht="15.75" x14ac:dyDescent="0.45">
      <c r="A44" s="1">
        <v>43</v>
      </c>
      <c r="B44" s="2" t="s">
        <v>10</v>
      </c>
      <c r="C44" s="2" t="s">
        <v>92</v>
      </c>
      <c r="D44" s="2">
        <v>2021</v>
      </c>
      <c r="E44" s="2" t="s">
        <v>3</v>
      </c>
      <c r="F44" s="1">
        <v>40.664636000000002</v>
      </c>
      <c r="G44" s="1">
        <v>-90.750887000000006</v>
      </c>
      <c r="H44" s="2">
        <v>1</v>
      </c>
      <c r="I44" s="1">
        <v>28</v>
      </c>
      <c r="J44" s="42" t="s">
        <v>195</v>
      </c>
      <c r="K44" s="2">
        <v>4</v>
      </c>
      <c r="L44" s="1" t="s">
        <v>104</v>
      </c>
      <c r="M44" s="1" t="s">
        <v>97</v>
      </c>
      <c r="N44" s="3" t="s">
        <v>39</v>
      </c>
      <c r="O44" s="15">
        <v>6</v>
      </c>
      <c r="P44" s="3">
        <f t="shared" si="0"/>
        <v>1.5</v>
      </c>
      <c r="Q44" s="15" t="s">
        <v>97</v>
      </c>
      <c r="R44" s="4">
        <v>34.064999999999998</v>
      </c>
      <c r="S44" s="4">
        <v>6.4499999999999993</v>
      </c>
      <c r="T44" s="4">
        <v>5.3450000000000006</v>
      </c>
      <c r="U44" s="4">
        <v>28.35</v>
      </c>
      <c r="V44" s="4">
        <v>1.7</v>
      </c>
      <c r="W44" s="4">
        <v>16.549800000000001</v>
      </c>
      <c r="X44" s="4">
        <v>16.350000000000001</v>
      </c>
      <c r="Y44" s="8">
        <v>30</v>
      </c>
      <c r="Z44" s="8">
        <v>176.5</v>
      </c>
      <c r="AA44" s="9">
        <v>4345.4999999999991</v>
      </c>
      <c r="AB44" s="9">
        <v>864.5</v>
      </c>
      <c r="AC44" s="9">
        <v>1.7889999999999997</v>
      </c>
      <c r="AD44" s="9">
        <v>0.10449999999999998</v>
      </c>
      <c r="AE44" s="4">
        <v>17.336815094339624</v>
      </c>
      <c r="AF44" s="4">
        <v>20.917499999999997</v>
      </c>
      <c r="AG44" s="4">
        <v>826.84800000000018</v>
      </c>
      <c r="AH44" s="4">
        <v>47.640807925000004</v>
      </c>
      <c r="AI44" s="9">
        <v>6.3104056437389755E-2</v>
      </c>
      <c r="AJ44" s="9">
        <v>9.8496948080364397E-2</v>
      </c>
      <c r="AK44" s="35">
        <f t="shared" si="1"/>
        <v>1.230441176470588E-2</v>
      </c>
      <c r="AL44" s="9">
        <v>2.9165714285714288E-2</v>
      </c>
      <c r="AM44" s="9">
        <v>1.680451778659612</v>
      </c>
      <c r="AN44" s="8">
        <v>1</v>
      </c>
      <c r="AO44" s="8">
        <v>45</v>
      </c>
      <c r="AP44" s="8">
        <v>53.5</v>
      </c>
      <c r="AQ44" s="4">
        <v>4910</v>
      </c>
      <c r="AR44" s="9">
        <v>0.38455513784461154</v>
      </c>
      <c r="AS44" s="13">
        <v>1084.0719999999999</v>
      </c>
      <c r="AT44" s="37">
        <v>10.444444444444443</v>
      </c>
    </row>
    <row r="45" spans="1:46" x14ac:dyDescent="0.45">
      <c r="J45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4FF4-12B3-B645-9E5F-3C578F6845B2}">
  <dimension ref="A1:D18"/>
  <sheetViews>
    <sheetView tabSelected="1" topLeftCell="A4" workbookViewId="0">
      <selection activeCell="A18" sqref="A18"/>
    </sheetView>
  </sheetViews>
  <sheetFormatPr defaultColWidth="11.46484375" defaultRowHeight="14.25" x14ac:dyDescent="0.45"/>
  <cols>
    <col min="1" max="1" width="31.796875" customWidth="1"/>
    <col min="2" max="2" width="36.1328125" customWidth="1"/>
    <col min="3" max="3" width="36.6640625" customWidth="1"/>
    <col min="4" max="4" width="66.796875" customWidth="1"/>
  </cols>
  <sheetData>
    <row r="1" spans="1:4" ht="45" customHeight="1" x14ac:dyDescent="0.45">
      <c r="A1" s="44" t="s">
        <v>139</v>
      </c>
      <c r="B1" s="44"/>
      <c r="C1" s="44"/>
      <c r="D1" s="40" t="s">
        <v>156</v>
      </c>
    </row>
    <row r="2" spans="1:4" ht="28.05" customHeight="1" x14ac:dyDescent="0.45">
      <c r="A2" s="18" t="s">
        <v>109</v>
      </c>
      <c r="B2" s="18" t="s">
        <v>99</v>
      </c>
      <c r="C2" s="18" t="s">
        <v>97</v>
      </c>
      <c r="D2" s="17"/>
    </row>
    <row r="3" spans="1:4" ht="76.900000000000006" x14ac:dyDescent="0.45">
      <c r="A3" s="23" t="s">
        <v>146</v>
      </c>
      <c r="B3" s="23" t="s">
        <v>147</v>
      </c>
      <c r="C3" s="23" t="s">
        <v>148</v>
      </c>
      <c r="D3" s="27"/>
    </row>
    <row r="4" spans="1:4" x14ac:dyDescent="0.45">
      <c r="A4" s="17"/>
      <c r="B4" s="17"/>
      <c r="C4" s="17"/>
      <c r="D4" s="17"/>
    </row>
    <row r="5" spans="1:4" x14ac:dyDescent="0.45">
      <c r="A5" s="17"/>
      <c r="B5" s="17"/>
      <c r="C5" s="17"/>
      <c r="D5" s="17"/>
    </row>
    <row r="6" spans="1:4" ht="29" customHeight="1" x14ac:dyDescent="0.5">
      <c r="A6" s="45" t="s">
        <v>140</v>
      </c>
      <c r="B6" s="45"/>
      <c r="C6" s="45"/>
      <c r="D6" s="40" t="s">
        <v>152</v>
      </c>
    </row>
    <row r="7" spans="1:4" ht="23" customHeight="1" x14ac:dyDescent="0.45">
      <c r="A7" s="19" t="s">
        <v>102</v>
      </c>
      <c r="B7" s="19" t="s">
        <v>101</v>
      </c>
      <c r="C7" s="19" t="s">
        <v>39</v>
      </c>
      <c r="D7" s="17"/>
    </row>
    <row r="8" spans="1:4" ht="88.05" customHeight="1" x14ac:dyDescent="0.45">
      <c r="A8" s="16" t="s">
        <v>153</v>
      </c>
      <c r="B8" s="16" t="s">
        <v>154</v>
      </c>
      <c r="C8" s="16" t="s">
        <v>155</v>
      </c>
      <c r="D8" s="41"/>
    </row>
    <row r="9" spans="1:4" x14ac:dyDescent="0.45">
      <c r="A9" s="17"/>
      <c r="B9" s="17"/>
      <c r="C9" s="17"/>
      <c r="D9" s="17"/>
    </row>
    <row r="10" spans="1:4" ht="28.05" customHeight="1" x14ac:dyDescent="0.45">
      <c r="A10" s="46" t="s">
        <v>142</v>
      </c>
      <c r="B10" s="46"/>
      <c r="C10" s="17"/>
      <c r="D10" s="17"/>
    </row>
    <row r="11" spans="1:4" ht="25.05" customHeight="1" x14ac:dyDescent="0.45">
      <c r="A11" s="22" t="s">
        <v>98</v>
      </c>
      <c r="B11" s="22" t="s">
        <v>97</v>
      </c>
      <c r="C11" s="17"/>
      <c r="D11" s="17"/>
    </row>
    <row r="12" spans="1:4" ht="28.15" x14ac:dyDescent="0.45">
      <c r="A12" s="20" t="s">
        <v>150</v>
      </c>
      <c r="B12" s="21" t="s">
        <v>151</v>
      </c>
      <c r="C12" s="25" t="s">
        <v>149</v>
      </c>
      <c r="D12" s="17"/>
    </row>
    <row r="15" spans="1:4" ht="27.75" x14ac:dyDescent="0.45">
      <c r="A15" s="26" t="s">
        <v>37</v>
      </c>
    </row>
    <row r="16" spans="1:4" ht="55.5" x14ac:dyDescent="0.45">
      <c r="A16" s="24" t="s">
        <v>106</v>
      </c>
    </row>
    <row r="17" spans="1:1" x14ac:dyDescent="0.45">
      <c r="A17" t="s">
        <v>144</v>
      </c>
    </row>
    <row r="18" spans="1:1" x14ac:dyDescent="0.45">
      <c r="A18" t="s">
        <v>145</v>
      </c>
    </row>
  </sheetData>
  <mergeCells count="3">
    <mergeCell ref="A1:C1"/>
    <mergeCell ref="A6:C6"/>
    <mergeCell ref="A10:B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089CC027E794F972C72379E483499" ma:contentTypeVersion="15" ma:contentTypeDescription="Create a new document." ma:contentTypeScope="" ma:versionID="fb2c3e949058d2b0808cd053c4bf4307">
  <xsd:schema xmlns:xsd="http://www.w3.org/2001/XMLSchema" xmlns:xs="http://www.w3.org/2001/XMLSchema" xmlns:p="http://schemas.microsoft.com/office/2006/metadata/properties" xmlns:ns2="f7861a92-94f5-49ee-9de7-97ce60660b0d" xmlns:ns3="1c3033c6-850d-4082-a86a-0d1cef7ddc1b" targetNamespace="http://schemas.microsoft.com/office/2006/metadata/properties" ma:root="true" ma:fieldsID="61e701cf719dfe069491a84306416bba" ns2:_="" ns3:_="">
    <xsd:import namespace="f7861a92-94f5-49ee-9de7-97ce60660b0d"/>
    <xsd:import namespace="1c3033c6-850d-4082-a86a-0d1cef7ddc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861a92-94f5-49ee-9de7-97ce60660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76e6ad8-52fe-412f-a0b9-03ea580b62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033c6-850d-4082-a86a-0d1cef7ddc1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e0c74f8-d43c-429b-ba18-2a1801771a15}" ma:internalName="TaxCatchAll" ma:showField="CatchAllData" ma:web="1c3033c6-850d-4082-a86a-0d1cef7ddc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00FDF9-9999-4E66-80D7-A1CFC9ECB9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FB4A67-33FF-4BBF-B76E-73A585F5C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861a92-94f5-49ee-9de7-97ce60660b0d"/>
    <ds:schemaRef ds:uri="1c3033c6-850d-4082-a86a-0d1cef7ddc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Mgmt</vt:lpstr>
      <vt:lpstr>Revised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Ghimire, Binod</dc:creator>
  <cp:lastModifiedBy>Mujjabi, Christopher</cp:lastModifiedBy>
  <dcterms:created xsi:type="dcterms:W3CDTF">2023-09-28T23:03:08Z</dcterms:created>
  <dcterms:modified xsi:type="dcterms:W3CDTF">2023-09-29T20:32:08Z</dcterms:modified>
</cp:coreProperties>
</file>