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https://uillinoisedu.sharepoint.com/sites/Chris/Shared Documents/General/GitHub_Repositories/OREI_Participatory_Breeding_ML_Predictions/Phenotypic_Data/Raw_Data/"/>
    </mc:Choice>
  </mc:AlternateContent>
  <xr:revisionPtr revIDLastSave="1" documentId="11_0BACCD68EAA17022A053BD0B007BD3C0E6F2D606" xr6:coauthVersionLast="47" xr6:coauthVersionMax="47" xr10:uidLastSave="{4FDCCFBA-5FC2-43F0-B597-1846AC9471C9}"/>
  <bookViews>
    <workbookView xWindow="-120" yWindow="-120" windowWidth="25440" windowHeight="15390" xr2:uid="{00000000-000D-0000-FFFF-FFFF00000000}"/>
  </bookViews>
  <sheets>
    <sheet name="2018-19" sheetId="1" r:id="rId1"/>
    <sheet name="Sheet1" sheetId="3" r:id="rId2"/>
    <sheet name="2020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3" i="1" l="1"/>
  <c r="K12" i="1"/>
  <c r="K11" i="1"/>
  <c r="K10" i="1"/>
  <c r="K9" i="1"/>
  <c r="K8" i="1"/>
  <c r="K7" i="1"/>
  <c r="K6" i="1"/>
  <c r="K5" i="1"/>
  <c r="K4" i="1"/>
  <c r="K3" i="1"/>
  <c r="K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</authors>
  <commentList>
    <comment ref="H5" authorId="0" shapeId="0" xr:uid="{00000000-0006-0000-0000-000001000000}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1 ton horse manure = 6 kg N</t>
        </r>
      </text>
    </comment>
    <comment ref="H9" authorId="0" shapeId="0" xr:uid="{00000000-0006-0000-0000-000002000000}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approximating 1% N</t>
        </r>
      </text>
    </comment>
    <comment ref="H11" authorId="0" shapeId="0" xr:uid="{00000000-0006-0000-0000-000003000000}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1 ton chicken manure = 56 lb N</t>
        </r>
      </text>
    </comment>
    <comment ref="H12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 bu manure = 75 lbs
1000 kg horse manure = 6 kg total N
</t>
        </r>
      </text>
    </comment>
    <comment ref="H13" authorId="0" shapeId="0" xr:uid="{00000000-0006-0000-0000-000005000000}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1000 gal = 20 lb N</t>
        </r>
      </text>
    </comment>
  </commentList>
</comments>
</file>

<file path=xl/sharedStrings.xml><?xml version="1.0" encoding="utf-8"?>
<sst xmlns="http://schemas.openxmlformats.org/spreadsheetml/2006/main" count="216" uniqueCount="146">
  <si>
    <t>Location</t>
  </si>
  <si>
    <t>Farm</t>
  </si>
  <si>
    <t>Year</t>
  </si>
  <si>
    <t>Crop rotation (past 4-5 years)</t>
  </si>
  <si>
    <t>Soil fertility in corn phase</t>
  </si>
  <si>
    <t>Soil fertility time</t>
  </si>
  <si>
    <t>Soil texture</t>
  </si>
  <si>
    <t>manure rate</t>
  </si>
  <si>
    <t>N from CC (kg/ha)</t>
  </si>
  <si>
    <t>N from manure (kg/ha)</t>
  </si>
  <si>
    <t>Estimated N applied (kg/ha)</t>
  </si>
  <si>
    <t>CEC</t>
  </si>
  <si>
    <t>SOC</t>
  </si>
  <si>
    <t>TON</t>
  </si>
  <si>
    <t>SoilCN</t>
  </si>
  <si>
    <t>Inorganic N</t>
  </si>
  <si>
    <t>Available P</t>
  </si>
  <si>
    <t>Exchangeable K</t>
  </si>
  <si>
    <t>Ca</t>
  </si>
  <si>
    <t>Mg</t>
  </si>
  <si>
    <t>POMC</t>
  </si>
  <si>
    <t>POMN</t>
  </si>
  <si>
    <t>POMCN</t>
  </si>
  <si>
    <t>PMN</t>
  </si>
  <si>
    <t>Yield</t>
  </si>
  <si>
    <t>Wisconsin</t>
  </si>
  <si>
    <t>Dahnert</t>
  </si>
  <si>
    <t>Oat-CC-CC-CC-Corn</t>
  </si>
  <si>
    <t>CC</t>
  </si>
  <si>
    <t>Preplant</t>
  </si>
  <si>
    <t>Clay</t>
  </si>
  <si>
    <t>Zinniker</t>
  </si>
  <si>
    <t>Hay (grass+alfalfa for 5 years)-Corn</t>
  </si>
  <si>
    <t>Compost</t>
  </si>
  <si>
    <t>Clay loam</t>
  </si>
  <si>
    <t>20 tons/acre</t>
  </si>
  <si>
    <t>Adsit</t>
  </si>
  <si>
    <t>Alfalfa (4 years)-Corn</t>
  </si>
  <si>
    <t>Chicken manure + CC</t>
  </si>
  <si>
    <t>3 tons/acre</t>
  </si>
  <si>
    <t>Beiler</t>
  </si>
  <si>
    <t>Horse manure</t>
  </si>
  <si>
    <t>Silty loam</t>
  </si>
  <si>
    <t>10 tons/acre</t>
  </si>
  <si>
    <t>Stoltzfus</t>
  </si>
  <si>
    <t>Wheat-Hay (alfalfa+clover+timothy)-Corn</t>
  </si>
  <si>
    <t>Silty clay loam</t>
  </si>
  <si>
    <t>Adsit1</t>
  </si>
  <si>
    <t>Alfalfa (3 years)-Wheat-Corn</t>
  </si>
  <si>
    <t>Chicken manure</t>
  </si>
  <si>
    <t>Doudlah</t>
  </si>
  <si>
    <t>Soybean-Corn-Kidney bean</t>
  </si>
  <si>
    <t>Zinniker1</t>
  </si>
  <si>
    <t>15 tons/acre</t>
  </si>
  <si>
    <t>Anibas</t>
  </si>
  <si>
    <t>Alfalfa (3 years)-Corn</t>
  </si>
  <si>
    <t>Cattle manure slurry</t>
  </si>
  <si>
    <t>6000 gal/acre</t>
  </si>
  <si>
    <t>Beiler1</t>
  </si>
  <si>
    <t>Oat-Corn-Pumpkin-Corn</t>
  </si>
  <si>
    <t>Silty clay</t>
  </si>
  <si>
    <t>Stoltzfus1</t>
  </si>
  <si>
    <t>Hay-Hay (alfalfa+clover+timothy)-Corn</t>
  </si>
  <si>
    <t>Cow manure slurry + box stall manure</t>
  </si>
  <si>
    <t>4800 gal/acre + 660 bu/acre</t>
  </si>
  <si>
    <t>Stoltzfus2</t>
  </si>
  <si>
    <t xml:space="preserve">Cow manure slurry </t>
  </si>
  <si>
    <t>7000 gal/acre</t>
  </si>
  <si>
    <t>Plantings</t>
  </si>
  <si>
    <t>Plot dimensions</t>
  </si>
  <si>
    <t>Preceding crop</t>
  </si>
  <si>
    <t>Tillage</t>
  </si>
  <si>
    <t>biology</t>
  </si>
  <si>
    <t>notes</t>
  </si>
  <si>
    <t>no rows</t>
  </si>
  <si>
    <t>row width inches</t>
  </si>
  <si>
    <t>row length (feet)</t>
  </si>
  <si>
    <t>planting date</t>
  </si>
  <si>
    <t>primary tillage</t>
  </si>
  <si>
    <t>secondary tillage</t>
  </si>
  <si>
    <t>weed control</t>
  </si>
  <si>
    <t>weeds</t>
  </si>
  <si>
    <t>manure</t>
  </si>
  <si>
    <t>diseases</t>
  </si>
  <si>
    <t>Moses Beiler</t>
  </si>
  <si>
    <t>alfalfa&amp;grass</t>
  </si>
  <si>
    <t>corn</t>
  </si>
  <si>
    <t>ca. May 15</t>
  </si>
  <si>
    <t>spring plow</t>
  </si>
  <si>
    <t>disk 3x</t>
  </si>
  <si>
    <t>drag 1x; cultivate 2x</t>
  </si>
  <si>
    <t>foxtail, quackgrass</t>
  </si>
  <si>
    <t>fairly good</t>
  </si>
  <si>
    <t>with and without ca 10t/a BYM</t>
  </si>
  <si>
    <t>corn looked clean</t>
  </si>
  <si>
    <t>Good stands and yields.</t>
  </si>
  <si>
    <t>Daniel Esch</t>
  </si>
  <si>
    <t>strawberries</t>
  </si>
  <si>
    <t>pasture</t>
  </si>
  <si>
    <t xml:space="preserve">end May </t>
  </si>
  <si>
    <t>harrow cultimulch 3x</t>
  </si>
  <si>
    <t>cultivate 3x</t>
  </si>
  <si>
    <t>fairly clean</t>
  </si>
  <si>
    <t>good</t>
  </si>
  <si>
    <t>12-15 t/acre of composted dairy pack</t>
  </si>
  <si>
    <t>not noticed</t>
  </si>
  <si>
    <t>James Lengacher</t>
  </si>
  <si>
    <t>legume grass hayfield</t>
  </si>
  <si>
    <t>soybeans</t>
  </si>
  <si>
    <t>June 8th</t>
  </si>
  <si>
    <t>deep rip 8 inch tine</t>
  </si>
  <si>
    <t>disk 2x; field cultivator</t>
  </si>
  <si>
    <t>cultivate 2x</t>
  </si>
  <si>
    <t>practically no weeds</t>
  </si>
  <si>
    <t>excellent</t>
  </si>
  <si>
    <t>2019 hay got 4-5 t/a manure/compost</t>
  </si>
  <si>
    <t>Early wet conditions caused poor emergence.  First planting disked under and re-seeded.  Second planting was uniform.  Population density not determined. You did not get soil samples from Lengacher.  He is from Ohio.</t>
  </si>
  <si>
    <t>Dale Clark</t>
  </si>
  <si>
    <t>fallow &amp; weeds</t>
  </si>
  <si>
    <t>offset heavy disk</t>
  </si>
  <si>
    <t>not necessary</t>
  </si>
  <si>
    <t>rotary hoe 1x cultivate 1x</t>
  </si>
  <si>
    <t>mostly foxtail</t>
  </si>
  <si>
    <t>unmanured</t>
  </si>
  <si>
    <t>spatial variation caused erratic stands and poor growth in certain parts of the plots, difficult cultivating; very low fertility spots; variable moisture; erratic yields, not usable.</t>
  </si>
  <si>
    <t>Jim Egre</t>
  </si>
  <si>
    <t>grass</t>
  </si>
  <si>
    <t>June 5th</t>
  </si>
  <si>
    <t>plowed</t>
  </si>
  <si>
    <t>rotary tiller 3x</t>
  </si>
  <si>
    <t>cultivator + hand weed</t>
  </si>
  <si>
    <t>foxtail, creeping charlie, morning glory</t>
  </si>
  <si>
    <t>Plano silt loam B soil.  Deer severely damaged plots so a yield determination was not feasible.  Deer prefered plots several plots which had at least 30% ear damage before black layer and 90% knocked over.  Never have had such deer pressure.  After harvest the deer were still hanging out, waiting to get the corn.</t>
  </si>
  <si>
    <t>Gold/Mandaamin/MFAI</t>
  </si>
  <si>
    <t>June 16th</t>
  </si>
  <si>
    <t>offset disk 3x</t>
  </si>
  <si>
    <t>rotary hoe 1x cultivate 2x</t>
  </si>
  <si>
    <t>Canada thistle patch</t>
  </si>
  <si>
    <t>poor</t>
  </si>
  <si>
    <t>not manured</t>
  </si>
  <si>
    <t>Severe Canada thisle infestation held in check by cultivation.</t>
  </si>
  <si>
    <t>Gary Bauer/Don Weiss</t>
  </si>
  <si>
    <t>vertical till</t>
  </si>
  <si>
    <t>herbicide</t>
  </si>
  <si>
    <t>some velvetweed otherwise good</t>
  </si>
  <si>
    <t xml:space="preserve"> This is a conventional plot; do you want this data?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</si>
</sst>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1"/>
      <name val="Times New Roman"/>
      <family val="1"/>
    </font>
    <font>
      <sz val="11"/>
      <color theme="1"/>
      <name val="Times New Roman"/>
      <family val="1"/>
    </font>
    <font>
      <sz val="11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1" xfId="0" applyFont="1" applyFill="1" applyBorder="1" applyAlignment="1">
      <alignment horizontal="left" wrapText="1"/>
    </xf>
    <xf numFmtId="0" fontId="1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left" vertical="center"/>
    </xf>
    <xf numFmtId="2" fontId="0" fillId="0" borderId="1" xfId="0" applyNumberFormat="1" applyBorder="1"/>
    <xf numFmtId="0" fontId="9" fillId="0" borderId="1" xfId="0" applyFont="1" applyBorder="1"/>
    <xf numFmtId="0" fontId="0" fillId="0" borderId="1" xfId="0" applyBorder="1"/>
    <xf numFmtId="0" fontId="9" fillId="0" borderId="1" xfId="0" applyFont="1" applyBorder="1" applyAlignment="1">
      <alignment wrapText="1"/>
    </xf>
    <xf numFmtId="0" fontId="9" fillId="0" borderId="1" xfId="0" applyFont="1" applyBorder="1" applyAlignment="1">
      <alignment horizontal="center" wrapText="1"/>
    </xf>
    <xf numFmtId="0" fontId="9" fillId="0" borderId="5" xfId="0" applyFon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/>
    </xf>
    <xf numFmtId="16" fontId="0" fillId="0" borderId="1" xfId="0" applyNumberFormat="1" applyBorder="1" applyAlignment="1">
      <alignment horizontal="center" wrapText="1"/>
    </xf>
    <xf numFmtId="16" fontId="0" fillId="0" borderId="1" xfId="0" applyNumberForma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9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3"/>
  <sheetViews>
    <sheetView tabSelected="1" workbookViewId="0">
      <selection activeCell="B1" sqref="B1:K1048576"/>
    </sheetView>
  </sheetViews>
  <sheetFormatPr defaultRowHeight="14.25" x14ac:dyDescent="0.45"/>
  <cols>
    <col min="1" max="1" width="9.59765625" bestFit="1" customWidth="1"/>
    <col min="4" max="4" width="37.3984375" bestFit="1" customWidth="1"/>
    <col min="5" max="5" width="34" bestFit="1" customWidth="1"/>
    <col min="6" max="6" width="11.59765625" customWidth="1"/>
    <col min="7" max="7" width="13.265625" bestFit="1" customWidth="1"/>
    <col min="8" max="8" width="24.86328125" bestFit="1" customWidth="1"/>
    <col min="9" max="9" width="12.3984375" customWidth="1"/>
    <col min="10" max="10" width="17" customWidth="1"/>
    <col min="11" max="11" width="16.265625" customWidth="1"/>
  </cols>
  <sheetData>
    <row r="1" spans="1:25" ht="27.7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2" t="s">
        <v>12</v>
      </c>
      <c r="N1" s="3" t="s">
        <v>13</v>
      </c>
      <c r="O1" s="3" t="s">
        <v>14</v>
      </c>
      <c r="P1" s="3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</row>
    <row r="2" spans="1:25" x14ac:dyDescent="0.45">
      <c r="A2" s="4" t="s">
        <v>25</v>
      </c>
      <c r="B2" s="4" t="s">
        <v>26</v>
      </c>
      <c r="C2" s="4">
        <v>2018</v>
      </c>
      <c r="D2" s="4" t="s">
        <v>27</v>
      </c>
      <c r="E2" s="4" t="s">
        <v>28</v>
      </c>
      <c r="F2" s="4" t="s">
        <v>29</v>
      </c>
      <c r="G2" s="4" t="s">
        <v>30</v>
      </c>
      <c r="H2" s="4">
        <v>0</v>
      </c>
      <c r="I2" s="4">
        <v>55</v>
      </c>
      <c r="J2" s="4">
        <v>0</v>
      </c>
      <c r="K2" s="5">
        <f t="shared" ref="K2:K13" si="0">I2+J2</f>
        <v>55</v>
      </c>
      <c r="L2" s="6">
        <v>27.605</v>
      </c>
      <c r="M2" s="6">
        <v>43.330374999999997</v>
      </c>
      <c r="N2" s="6">
        <v>2.8788749999999999</v>
      </c>
      <c r="O2" s="6">
        <v>14.4980625</v>
      </c>
      <c r="P2" s="6">
        <v>17.5</v>
      </c>
      <c r="Q2" s="6">
        <v>13.25</v>
      </c>
      <c r="R2" s="6">
        <v>92.875</v>
      </c>
      <c r="S2" s="6">
        <v>3916.5</v>
      </c>
      <c r="T2" s="6">
        <v>815.625</v>
      </c>
      <c r="U2" s="6">
        <v>4.1762680678801134</v>
      </c>
      <c r="V2" s="6">
        <v>0.18192461176652375</v>
      </c>
      <c r="W2" s="6">
        <v>24.524462500000002</v>
      </c>
      <c r="X2" s="6">
        <v>13.004</v>
      </c>
      <c r="Y2" s="6">
        <v>4850.3999999999996</v>
      </c>
    </row>
    <row r="3" spans="1:25" x14ac:dyDescent="0.45">
      <c r="A3" s="4" t="s">
        <v>25</v>
      </c>
      <c r="B3" s="4" t="s">
        <v>31</v>
      </c>
      <c r="C3" s="4">
        <v>2018</v>
      </c>
      <c r="D3" s="4" t="s">
        <v>32</v>
      </c>
      <c r="E3" s="4" t="s">
        <v>33</v>
      </c>
      <c r="F3" s="4" t="s">
        <v>29</v>
      </c>
      <c r="G3" s="4" t="s">
        <v>34</v>
      </c>
      <c r="H3" s="4" t="s">
        <v>35</v>
      </c>
      <c r="I3" s="4">
        <v>0</v>
      </c>
      <c r="J3" s="4">
        <v>495</v>
      </c>
      <c r="K3" s="5">
        <f t="shared" si="0"/>
        <v>495</v>
      </c>
      <c r="L3" s="6">
        <v>14.271428571428572</v>
      </c>
      <c r="M3" s="6">
        <v>14.998285714285714</v>
      </c>
      <c r="N3" s="6">
        <v>1.5248571428571431</v>
      </c>
      <c r="O3" s="6">
        <v>9.6858571428571434</v>
      </c>
      <c r="P3" s="6">
        <v>22.4</v>
      </c>
      <c r="Q3" s="6">
        <v>9</v>
      </c>
      <c r="R3" s="6">
        <v>81.571428571428569</v>
      </c>
      <c r="S3" s="6">
        <v>1731.8571428571429</v>
      </c>
      <c r="T3" s="6">
        <v>497.57142857142856</v>
      </c>
      <c r="U3" s="6">
        <v>2.3355006993533229</v>
      </c>
      <c r="V3" s="6">
        <v>0.17252962734166927</v>
      </c>
      <c r="W3" s="6">
        <v>13.163657142857144</v>
      </c>
      <c r="X3" s="6">
        <v>20.431999999999999</v>
      </c>
      <c r="Y3" s="6">
        <v>10053.5</v>
      </c>
    </row>
    <row r="4" spans="1:25" x14ac:dyDescent="0.45">
      <c r="A4" s="4" t="s">
        <v>25</v>
      </c>
      <c r="B4" s="4" t="s">
        <v>36</v>
      </c>
      <c r="C4" s="4">
        <v>2018</v>
      </c>
      <c r="D4" s="4" t="s">
        <v>37</v>
      </c>
      <c r="E4" s="4" t="s">
        <v>38</v>
      </c>
      <c r="F4" s="4" t="s">
        <v>29</v>
      </c>
      <c r="G4" s="4" t="s">
        <v>34</v>
      </c>
      <c r="H4" s="4" t="s">
        <v>39</v>
      </c>
      <c r="I4" s="4">
        <v>55</v>
      </c>
      <c r="J4" s="4">
        <v>188</v>
      </c>
      <c r="K4" s="5">
        <f t="shared" si="0"/>
        <v>243</v>
      </c>
      <c r="L4" s="6">
        <v>18.633749999999999</v>
      </c>
      <c r="M4" s="6">
        <v>16.434374999999996</v>
      </c>
      <c r="N4" s="6">
        <v>1.4043749999999999</v>
      </c>
      <c r="O4" s="6">
        <v>11.7046875</v>
      </c>
      <c r="P4" s="6">
        <v>27.062500000000007</v>
      </c>
      <c r="Q4" s="6">
        <v>41.75</v>
      </c>
      <c r="R4" s="6">
        <v>210.5</v>
      </c>
      <c r="S4" s="6">
        <v>1991.625</v>
      </c>
      <c r="T4" s="6">
        <v>642.375</v>
      </c>
      <c r="U4" s="6">
        <v>2.2238795519980377</v>
      </c>
      <c r="V4" s="6">
        <v>0.1258822645635897</v>
      </c>
      <c r="W4" s="6">
        <v>16.046424999999999</v>
      </c>
      <c r="X4" s="6">
        <v>11.84</v>
      </c>
      <c r="Y4" s="6">
        <v>6716.5124999999989</v>
      </c>
    </row>
    <row r="5" spans="1:25" x14ac:dyDescent="0.45">
      <c r="A5" s="4" t="s">
        <v>25</v>
      </c>
      <c r="B5" s="4" t="s">
        <v>40</v>
      </c>
      <c r="C5" s="4">
        <v>2018</v>
      </c>
      <c r="D5" s="4" t="s">
        <v>37</v>
      </c>
      <c r="E5" s="4" t="s">
        <v>41</v>
      </c>
      <c r="F5" s="4" t="s">
        <v>29</v>
      </c>
      <c r="G5" s="4" t="s">
        <v>42</v>
      </c>
      <c r="H5" s="4" t="s">
        <v>43</v>
      </c>
      <c r="I5" s="4">
        <v>0</v>
      </c>
      <c r="J5" s="4">
        <v>148</v>
      </c>
      <c r="K5" s="5">
        <f t="shared" si="0"/>
        <v>148</v>
      </c>
      <c r="L5" s="6">
        <v>14.27875</v>
      </c>
      <c r="M5" s="6">
        <v>14.418000000000003</v>
      </c>
      <c r="N5" s="6">
        <v>1.4506249999999996</v>
      </c>
      <c r="O5" s="6">
        <v>9.98095</v>
      </c>
      <c r="P5" s="6">
        <v>18.174999999999997</v>
      </c>
      <c r="Q5" s="6">
        <v>30.125</v>
      </c>
      <c r="R5" s="6">
        <v>63.375</v>
      </c>
      <c r="S5" s="6">
        <v>1755.125</v>
      </c>
      <c r="T5" s="6">
        <v>496.875</v>
      </c>
      <c r="U5" s="6">
        <v>1.7674071862579539</v>
      </c>
      <c r="V5" s="6">
        <v>0.1304393806640875</v>
      </c>
      <c r="W5" s="6">
        <v>13.788024999999999</v>
      </c>
      <c r="X5" s="6">
        <v>13.14</v>
      </c>
      <c r="Y5" s="6">
        <v>6264.6875</v>
      </c>
    </row>
    <row r="6" spans="1:25" x14ac:dyDescent="0.45">
      <c r="A6" s="4" t="s">
        <v>25</v>
      </c>
      <c r="B6" s="4" t="s">
        <v>44</v>
      </c>
      <c r="C6" s="4">
        <v>2018</v>
      </c>
      <c r="D6" s="4" t="s">
        <v>45</v>
      </c>
      <c r="E6" s="4" t="s">
        <v>28</v>
      </c>
      <c r="F6" s="4" t="s">
        <v>29</v>
      </c>
      <c r="G6" s="4" t="s">
        <v>46</v>
      </c>
      <c r="H6" s="4">
        <v>0</v>
      </c>
      <c r="I6" s="4">
        <v>55</v>
      </c>
      <c r="J6" s="4">
        <v>0</v>
      </c>
      <c r="K6" s="5">
        <f t="shared" si="0"/>
        <v>55</v>
      </c>
      <c r="L6" s="6">
        <v>18.778749999999999</v>
      </c>
      <c r="M6" s="6">
        <v>20.1555</v>
      </c>
      <c r="N6" s="6">
        <v>1.877</v>
      </c>
      <c r="O6" s="6">
        <v>10.749287500000001</v>
      </c>
      <c r="P6" s="6">
        <v>13.150000000000002</v>
      </c>
      <c r="Q6" s="6">
        <v>18.75</v>
      </c>
      <c r="R6" s="6">
        <v>178.125</v>
      </c>
      <c r="S6" s="6">
        <v>2063.625</v>
      </c>
      <c r="T6" s="6">
        <v>856.375</v>
      </c>
      <c r="U6" s="6">
        <v>3.2071090922626047</v>
      </c>
      <c r="V6" s="6">
        <v>0.21497166368553125</v>
      </c>
      <c r="W6" s="6">
        <v>15.261050000000001</v>
      </c>
      <c r="X6" s="6">
        <v>23.686999999999998</v>
      </c>
      <c r="Y6" s="6">
        <v>9696.4</v>
      </c>
    </row>
    <row r="7" spans="1:25" x14ac:dyDescent="0.45">
      <c r="A7" s="4" t="s">
        <v>25</v>
      </c>
      <c r="B7" s="4" t="s">
        <v>47</v>
      </c>
      <c r="C7" s="4">
        <v>2019</v>
      </c>
      <c r="D7" s="4" t="s">
        <v>48</v>
      </c>
      <c r="E7" s="4" t="s">
        <v>49</v>
      </c>
      <c r="F7" s="4" t="s">
        <v>29</v>
      </c>
      <c r="G7" s="4" t="s">
        <v>34</v>
      </c>
      <c r="H7" s="4" t="s">
        <v>39</v>
      </c>
      <c r="I7" s="4">
        <v>0</v>
      </c>
      <c r="J7" s="4">
        <v>188</v>
      </c>
      <c r="K7" s="5">
        <f t="shared" si="0"/>
        <v>188</v>
      </c>
      <c r="L7" s="6">
        <v>25.498750000000005</v>
      </c>
      <c r="M7" s="6">
        <v>10.432749999999999</v>
      </c>
      <c r="N7" s="6">
        <v>1.2128125000000001</v>
      </c>
      <c r="O7" s="6">
        <v>8.5966911746740351</v>
      </c>
      <c r="P7" s="6">
        <v>25.231028249145442</v>
      </c>
      <c r="Q7" s="6">
        <v>12.0625</v>
      </c>
      <c r="R7" s="6">
        <v>163.125</v>
      </c>
      <c r="S7" s="6">
        <v>2754.75</v>
      </c>
      <c r="T7" s="6">
        <v>791.75</v>
      </c>
      <c r="U7" s="6">
        <v>1.2505562446694927</v>
      </c>
      <c r="V7" s="6">
        <v>9.1553230698353943E-2</v>
      </c>
      <c r="W7" s="6">
        <v>13.756361658082003</v>
      </c>
      <c r="X7" s="6">
        <v>13.552073654534089</v>
      </c>
      <c r="Y7" s="6">
        <v>2984.0073501146271</v>
      </c>
    </row>
    <row r="8" spans="1:25" x14ac:dyDescent="0.45">
      <c r="A8" s="4" t="s">
        <v>25</v>
      </c>
      <c r="B8" s="4" t="s">
        <v>50</v>
      </c>
      <c r="C8" s="4">
        <v>2019</v>
      </c>
      <c r="D8" s="4" t="s">
        <v>51</v>
      </c>
      <c r="E8" s="4" t="s">
        <v>28</v>
      </c>
      <c r="F8" s="4" t="s">
        <v>29</v>
      </c>
      <c r="G8" s="4" t="s">
        <v>46</v>
      </c>
      <c r="H8" s="4">
        <v>0</v>
      </c>
      <c r="I8" s="4">
        <v>55</v>
      </c>
      <c r="J8" s="4">
        <v>0</v>
      </c>
      <c r="K8" s="5">
        <f t="shared" si="0"/>
        <v>55</v>
      </c>
      <c r="L8" s="6">
        <v>12.176874999999997</v>
      </c>
      <c r="M8" s="6">
        <v>8.3619999999999983</v>
      </c>
      <c r="N8" s="6">
        <v>0.86343749999999997</v>
      </c>
      <c r="O8" s="6">
        <v>9.8930927719001716</v>
      </c>
      <c r="P8" s="6">
        <v>24.113772367369524</v>
      </c>
      <c r="Q8" s="6">
        <v>100.3125</v>
      </c>
      <c r="R8" s="6">
        <v>252.25</v>
      </c>
      <c r="S8" s="6">
        <v>1562.4375</v>
      </c>
      <c r="T8" s="6">
        <v>335.75</v>
      </c>
      <c r="U8" s="6">
        <v>1.4795698533857369</v>
      </c>
      <c r="V8" s="6">
        <v>9.4803008909815453E-2</v>
      </c>
      <c r="W8" s="6">
        <v>15.656458082158828</v>
      </c>
      <c r="X8" s="6">
        <v>26.614031427140283</v>
      </c>
      <c r="Y8" s="6">
        <v>5941.2054413944561</v>
      </c>
    </row>
    <row r="9" spans="1:25" x14ac:dyDescent="0.45">
      <c r="A9" s="4" t="s">
        <v>25</v>
      </c>
      <c r="B9" s="4" t="s">
        <v>52</v>
      </c>
      <c r="C9" s="4">
        <v>2019</v>
      </c>
      <c r="D9" s="4" t="s">
        <v>32</v>
      </c>
      <c r="E9" s="4" t="s">
        <v>33</v>
      </c>
      <c r="F9" s="4" t="s">
        <v>29</v>
      </c>
      <c r="G9" s="4" t="s">
        <v>46</v>
      </c>
      <c r="H9" s="4" t="s">
        <v>53</v>
      </c>
      <c r="I9" s="4">
        <v>0</v>
      </c>
      <c r="J9" s="4">
        <v>370</v>
      </c>
      <c r="K9" s="5">
        <f t="shared" si="0"/>
        <v>370</v>
      </c>
      <c r="L9" s="6">
        <v>15.286875</v>
      </c>
      <c r="M9" s="6">
        <v>13.971</v>
      </c>
      <c r="N9" s="6">
        <v>1.3823125000000001</v>
      </c>
      <c r="O9" s="6">
        <v>10.08961338320114</v>
      </c>
      <c r="P9" s="6">
        <v>26.971768495695695</v>
      </c>
      <c r="Q9" s="6">
        <v>13.625</v>
      </c>
      <c r="R9" s="6">
        <v>131.125</v>
      </c>
      <c r="S9" s="6">
        <v>1816</v>
      </c>
      <c r="T9" s="6">
        <v>518.5625</v>
      </c>
      <c r="U9" s="6">
        <v>2.8224543767324786</v>
      </c>
      <c r="V9" s="6">
        <v>0.21684583648890446</v>
      </c>
      <c r="W9" s="6">
        <v>13.193577508054325</v>
      </c>
      <c r="X9" s="6">
        <v>54.514835393278759</v>
      </c>
      <c r="Y9" s="6">
        <v>11408.907139739433</v>
      </c>
    </row>
    <row r="10" spans="1:25" x14ac:dyDescent="0.45">
      <c r="A10" s="4" t="s">
        <v>25</v>
      </c>
      <c r="B10" s="4" t="s">
        <v>54</v>
      </c>
      <c r="C10" s="4">
        <v>2019</v>
      </c>
      <c r="D10" s="4" t="s">
        <v>55</v>
      </c>
      <c r="E10" s="4" t="s">
        <v>56</v>
      </c>
      <c r="F10" s="4" t="s">
        <v>29</v>
      </c>
      <c r="G10" s="4" t="s">
        <v>46</v>
      </c>
      <c r="H10" s="4" t="s">
        <v>57</v>
      </c>
      <c r="I10" s="4">
        <v>0</v>
      </c>
      <c r="J10" s="4">
        <v>100</v>
      </c>
      <c r="K10" s="5">
        <f t="shared" si="0"/>
        <v>100</v>
      </c>
      <c r="L10" s="6">
        <v>13.690000000000001</v>
      </c>
      <c r="M10" s="6">
        <v>14.374812499999999</v>
      </c>
      <c r="N10" s="6">
        <v>1.4140625</v>
      </c>
      <c r="O10" s="6">
        <v>10.151108506228814</v>
      </c>
      <c r="P10" s="6">
        <v>28.538048407099755</v>
      </c>
      <c r="Q10" s="6">
        <v>33.875</v>
      </c>
      <c r="R10" s="6">
        <v>104.25</v>
      </c>
      <c r="S10" s="6">
        <v>1834.5625</v>
      </c>
      <c r="T10" s="6">
        <v>423.625</v>
      </c>
      <c r="U10" s="6">
        <v>3.3140171882396938</v>
      </c>
      <c r="V10" s="6">
        <v>0.24536846483885721</v>
      </c>
      <c r="W10" s="6">
        <v>13.576213566288056</v>
      </c>
      <c r="X10" s="6">
        <v>49.83806333315593</v>
      </c>
      <c r="Y10" s="6">
        <v>7371.7054769800316</v>
      </c>
    </row>
    <row r="11" spans="1:25" x14ac:dyDescent="0.45">
      <c r="A11" s="4" t="s">
        <v>25</v>
      </c>
      <c r="B11" s="4" t="s">
        <v>58</v>
      </c>
      <c r="C11" s="4">
        <v>2019</v>
      </c>
      <c r="D11" s="4" t="s">
        <v>59</v>
      </c>
      <c r="E11" s="4" t="s">
        <v>49</v>
      </c>
      <c r="F11" s="4" t="s">
        <v>29</v>
      </c>
      <c r="G11" s="4" t="s">
        <v>60</v>
      </c>
      <c r="H11" s="4" t="s">
        <v>43</v>
      </c>
      <c r="I11" s="4">
        <v>0</v>
      </c>
      <c r="J11" s="4">
        <v>628</v>
      </c>
      <c r="K11" s="5">
        <f t="shared" si="0"/>
        <v>628</v>
      </c>
      <c r="L11" s="6">
        <v>27.501874999999998</v>
      </c>
      <c r="M11" s="6">
        <v>12.380875</v>
      </c>
      <c r="N11" s="6">
        <v>1.3403750000000001</v>
      </c>
      <c r="O11" s="6">
        <v>9.2143479166340665</v>
      </c>
      <c r="P11" s="6">
        <v>23.68788392156506</v>
      </c>
      <c r="Q11" s="6">
        <v>71.0625</v>
      </c>
      <c r="R11" s="6">
        <v>265.3125</v>
      </c>
      <c r="S11" s="6">
        <v>3212.875</v>
      </c>
      <c r="T11" s="6">
        <v>1126.0625</v>
      </c>
      <c r="U11" s="6">
        <v>2.2003436249217097</v>
      </c>
      <c r="V11" s="6">
        <v>0.16003559463169734</v>
      </c>
      <c r="W11" s="6">
        <v>13.929048420711744</v>
      </c>
      <c r="X11" s="6">
        <v>35.828321213133243</v>
      </c>
      <c r="Y11" s="6">
        <v>7973.5118128775775</v>
      </c>
    </row>
    <row r="12" spans="1:25" x14ac:dyDescent="0.45">
      <c r="A12" s="4" t="s">
        <v>25</v>
      </c>
      <c r="B12" s="4" t="s">
        <v>61</v>
      </c>
      <c r="C12" s="4">
        <v>2019</v>
      </c>
      <c r="D12" s="4" t="s">
        <v>62</v>
      </c>
      <c r="E12" s="4" t="s">
        <v>63</v>
      </c>
      <c r="F12" s="4" t="s">
        <v>29</v>
      </c>
      <c r="G12" s="4" t="s">
        <v>60</v>
      </c>
      <c r="H12" s="4" t="s">
        <v>64</v>
      </c>
      <c r="I12" s="4">
        <v>0</v>
      </c>
      <c r="J12" s="4">
        <v>441</v>
      </c>
      <c r="K12" s="5">
        <f t="shared" si="0"/>
        <v>441</v>
      </c>
      <c r="L12" s="6">
        <v>26.249375000000004</v>
      </c>
      <c r="M12" s="6">
        <v>21.142687499999997</v>
      </c>
      <c r="N12" s="6">
        <v>1.9807499999999998</v>
      </c>
      <c r="O12" s="6">
        <v>10.677632469809021</v>
      </c>
      <c r="P12" s="6">
        <v>23.271507762568483</v>
      </c>
      <c r="Q12" s="6">
        <v>35.5625</v>
      </c>
      <c r="R12" s="6">
        <v>186.6875</v>
      </c>
      <c r="S12" s="6">
        <v>3137.6875</v>
      </c>
      <c r="T12" s="6">
        <v>864.25</v>
      </c>
      <c r="U12" s="6">
        <v>2.9399093147256248</v>
      </c>
      <c r="V12" s="6">
        <v>0.22174214937367767</v>
      </c>
      <c r="W12" s="6">
        <v>13.455225014302661</v>
      </c>
      <c r="X12" s="6">
        <v>52.605334043400049</v>
      </c>
      <c r="Y12" s="6">
        <v>12683.301815668421</v>
      </c>
    </row>
    <row r="13" spans="1:25" x14ac:dyDescent="0.45">
      <c r="A13" s="4" t="s">
        <v>25</v>
      </c>
      <c r="B13" s="4" t="s">
        <v>65</v>
      </c>
      <c r="C13" s="4">
        <v>2019</v>
      </c>
      <c r="D13" s="4" t="s">
        <v>62</v>
      </c>
      <c r="E13" s="4" t="s">
        <v>66</v>
      </c>
      <c r="F13" s="4" t="s">
        <v>29</v>
      </c>
      <c r="G13" s="4" t="s">
        <v>60</v>
      </c>
      <c r="H13" s="4" t="s">
        <v>67</v>
      </c>
      <c r="I13" s="4">
        <v>0</v>
      </c>
      <c r="J13" s="4">
        <v>157</v>
      </c>
      <c r="K13" s="5">
        <f t="shared" si="0"/>
        <v>157</v>
      </c>
      <c r="L13" s="6">
        <v>25.683124999999997</v>
      </c>
      <c r="M13" s="6">
        <v>21.5480625</v>
      </c>
      <c r="N13" s="6">
        <v>1.963125</v>
      </c>
      <c r="O13" s="6">
        <v>11.028938410553526</v>
      </c>
      <c r="P13" s="6">
        <v>24.664995783974039</v>
      </c>
      <c r="Q13" s="6">
        <v>15.214285714285714</v>
      </c>
      <c r="R13" s="6">
        <v>186.125</v>
      </c>
      <c r="S13" s="6">
        <v>2974.875</v>
      </c>
      <c r="T13" s="6">
        <v>868.375</v>
      </c>
      <c r="U13" s="6">
        <v>3.2838232844068682</v>
      </c>
      <c r="V13" s="6">
        <v>0.25106284758086406</v>
      </c>
      <c r="W13" s="6">
        <v>13.285781835035298</v>
      </c>
      <c r="X13" s="6">
        <v>53.888840677612563</v>
      </c>
      <c r="Y13" s="6">
        <v>11128.704769016189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606D1-E983-46E7-94BC-A9D6F741789D}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9:Q17"/>
  <sheetViews>
    <sheetView topLeftCell="A13" workbookViewId="0">
      <selection activeCell="G11" sqref="G11"/>
    </sheetView>
  </sheetViews>
  <sheetFormatPr defaultRowHeight="14.25" x14ac:dyDescent="0.45"/>
  <cols>
    <col min="2" max="2" width="5.86328125" customWidth="1"/>
    <col min="3" max="3" width="7" customWidth="1"/>
    <col min="4" max="4" width="6.86328125" customWidth="1"/>
    <col min="17" max="17" width="31.265625" customWidth="1"/>
  </cols>
  <sheetData>
    <row r="9" spans="1:17" x14ac:dyDescent="0.45">
      <c r="A9" s="7" t="s">
        <v>68</v>
      </c>
      <c r="B9" s="17" t="s">
        <v>69</v>
      </c>
      <c r="C9" s="17"/>
      <c r="D9" s="17"/>
      <c r="E9" s="18" t="s">
        <v>70</v>
      </c>
      <c r="F9" s="19"/>
      <c r="G9" s="19"/>
      <c r="H9" s="20"/>
      <c r="I9" s="18" t="s">
        <v>71</v>
      </c>
      <c r="J9" s="19"/>
      <c r="K9" s="19"/>
      <c r="L9" s="20"/>
      <c r="M9" s="17" t="s">
        <v>72</v>
      </c>
      <c r="N9" s="17"/>
      <c r="O9" s="17"/>
      <c r="P9" s="17"/>
      <c r="Q9" s="7" t="s">
        <v>73</v>
      </c>
    </row>
    <row r="10" spans="1:17" ht="42.75" x14ac:dyDescent="0.45">
      <c r="A10" s="8"/>
      <c r="B10" s="9" t="s">
        <v>74</v>
      </c>
      <c r="C10" s="10" t="s">
        <v>75</v>
      </c>
      <c r="D10" s="10" t="s">
        <v>76</v>
      </c>
      <c r="E10" s="11">
        <v>2019</v>
      </c>
      <c r="F10" s="11">
        <v>2018</v>
      </c>
      <c r="G10" s="11">
        <v>2017</v>
      </c>
      <c r="H10" s="11">
        <v>2016</v>
      </c>
      <c r="I10" s="10" t="s">
        <v>77</v>
      </c>
      <c r="J10" s="10" t="s">
        <v>78</v>
      </c>
      <c r="K10" s="10" t="s">
        <v>79</v>
      </c>
      <c r="L10" s="10" t="s">
        <v>80</v>
      </c>
      <c r="M10" s="10" t="s">
        <v>81</v>
      </c>
      <c r="N10" s="10" t="s">
        <v>80</v>
      </c>
      <c r="O10" s="10" t="s">
        <v>82</v>
      </c>
      <c r="P10" s="10" t="s">
        <v>83</v>
      </c>
      <c r="Q10" s="8"/>
    </row>
    <row r="11" spans="1:17" ht="57" x14ac:dyDescent="0.45">
      <c r="A11" s="12" t="s">
        <v>84</v>
      </c>
      <c r="B11" s="12">
        <v>2</v>
      </c>
      <c r="C11" s="12">
        <v>30</v>
      </c>
      <c r="D11" s="12">
        <v>100</v>
      </c>
      <c r="E11" s="12" t="s">
        <v>85</v>
      </c>
      <c r="F11" s="12" t="s">
        <v>85</v>
      </c>
      <c r="G11" s="12" t="s">
        <v>85</v>
      </c>
      <c r="H11" s="12" t="s">
        <v>86</v>
      </c>
      <c r="I11" s="12" t="s">
        <v>87</v>
      </c>
      <c r="J11" s="12" t="s">
        <v>88</v>
      </c>
      <c r="K11" s="12" t="s">
        <v>89</v>
      </c>
      <c r="L11" s="12" t="s">
        <v>90</v>
      </c>
      <c r="M11" s="12" t="s">
        <v>91</v>
      </c>
      <c r="N11" s="12" t="s">
        <v>92</v>
      </c>
      <c r="O11" s="12" t="s">
        <v>93</v>
      </c>
      <c r="P11" s="12" t="s">
        <v>94</v>
      </c>
      <c r="Q11" s="8" t="s">
        <v>95</v>
      </c>
    </row>
    <row r="12" spans="1:17" ht="71.25" x14ac:dyDescent="0.45">
      <c r="A12" s="12" t="s">
        <v>96</v>
      </c>
      <c r="B12" s="12">
        <v>2</v>
      </c>
      <c r="C12" s="12">
        <v>34</v>
      </c>
      <c r="D12" s="12">
        <v>60</v>
      </c>
      <c r="E12" s="12" t="s">
        <v>97</v>
      </c>
      <c r="F12" s="12" t="s">
        <v>97</v>
      </c>
      <c r="G12" s="12" t="s">
        <v>97</v>
      </c>
      <c r="H12" s="8" t="s">
        <v>98</v>
      </c>
      <c r="I12" s="12" t="s">
        <v>99</v>
      </c>
      <c r="J12" s="12" t="s">
        <v>88</v>
      </c>
      <c r="K12" s="12" t="s">
        <v>100</v>
      </c>
      <c r="L12" s="12" t="s">
        <v>101</v>
      </c>
      <c r="M12" s="12" t="s">
        <v>102</v>
      </c>
      <c r="N12" s="12" t="s">
        <v>103</v>
      </c>
      <c r="O12" s="13" t="s">
        <v>104</v>
      </c>
      <c r="P12" s="12" t="s">
        <v>105</v>
      </c>
      <c r="Q12" s="8" t="s">
        <v>95</v>
      </c>
    </row>
    <row r="13" spans="1:17" ht="99.75" x14ac:dyDescent="0.45">
      <c r="A13" s="13" t="s">
        <v>106</v>
      </c>
      <c r="B13" s="14">
        <v>2</v>
      </c>
      <c r="C13" s="14">
        <v>30</v>
      </c>
      <c r="D13" s="14">
        <v>30</v>
      </c>
      <c r="E13" s="12" t="s">
        <v>107</v>
      </c>
      <c r="F13" s="12" t="s">
        <v>107</v>
      </c>
      <c r="G13" s="12" t="s">
        <v>107</v>
      </c>
      <c r="H13" s="8" t="s">
        <v>108</v>
      </c>
      <c r="I13" s="12" t="s">
        <v>109</v>
      </c>
      <c r="J13" s="12" t="s">
        <v>110</v>
      </c>
      <c r="K13" s="12" t="s">
        <v>111</v>
      </c>
      <c r="L13" s="12" t="s">
        <v>112</v>
      </c>
      <c r="M13" s="12" t="s">
        <v>113</v>
      </c>
      <c r="N13" s="8" t="s">
        <v>114</v>
      </c>
      <c r="O13" s="13" t="s">
        <v>115</v>
      </c>
      <c r="P13" s="12" t="s">
        <v>105</v>
      </c>
      <c r="Q13" s="13" t="s">
        <v>116</v>
      </c>
    </row>
    <row r="14" spans="1:17" ht="71.25" x14ac:dyDescent="0.45">
      <c r="A14" s="12" t="s">
        <v>117</v>
      </c>
      <c r="B14" s="14">
        <v>3</v>
      </c>
      <c r="C14" s="12">
        <v>30</v>
      </c>
      <c r="D14" s="12">
        <v>42</v>
      </c>
      <c r="E14" s="12" t="s">
        <v>118</v>
      </c>
      <c r="F14" s="12" t="s">
        <v>118</v>
      </c>
      <c r="G14" s="12" t="s">
        <v>118</v>
      </c>
      <c r="H14" s="12" t="s">
        <v>118</v>
      </c>
      <c r="I14" s="15">
        <v>44338</v>
      </c>
      <c r="J14" s="12" t="s">
        <v>119</v>
      </c>
      <c r="K14" s="12" t="s">
        <v>120</v>
      </c>
      <c r="L14" s="12" t="s">
        <v>121</v>
      </c>
      <c r="M14" s="13" t="s">
        <v>122</v>
      </c>
      <c r="N14" s="8" t="s">
        <v>103</v>
      </c>
      <c r="O14" s="13" t="s">
        <v>123</v>
      </c>
      <c r="P14" s="12" t="s">
        <v>105</v>
      </c>
      <c r="Q14" s="13" t="s">
        <v>124</v>
      </c>
    </row>
    <row r="15" spans="1:17" ht="128.25" x14ac:dyDescent="0.45">
      <c r="A15" s="12" t="s">
        <v>125</v>
      </c>
      <c r="B15" s="14">
        <v>2</v>
      </c>
      <c r="C15" s="12">
        <v>36</v>
      </c>
      <c r="D15" s="12">
        <v>50</v>
      </c>
      <c r="E15" s="12" t="s">
        <v>108</v>
      </c>
      <c r="F15" s="12" t="s">
        <v>126</v>
      </c>
      <c r="G15" s="12" t="s">
        <v>126</v>
      </c>
      <c r="H15" s="12" t="s">
        <v>126</v>
      </c>
      <c r="I15" s="12" t="s">
        <v>127</v>
      </c>
      <c r="J15" s="12" t="s">
        <v>128</v>
      </c>
      <c r="K15" s="12" t="s">
        <v>129</v>
      </c>
      <c r="L15" s="12" t="s">
        <v>130</v>
      </c>
      <c r="M15" s="12" t="s">
        <v>131</v>
      </c>
      <c r="N15" s="12" t="s">
        <v>103</v>
      </c>
      <c r="O15" s="13" t="s">
        <v>123</v>
      </c>
      <c r="P15" s="12" t="s">
        <v>105</v>
      </c>
      <c r="Q15" s="13" t="s">
        <v>132</v>
      </c>
    </row>
    <row r="16" spans="1:17" ht="57" x14ac:dyDescent="0.45">
      <c r="A16" s="12" t="s">
        <v>133</v>
      </c>
      <c r="B16" s="14">
        <v>2</v>
      </c>
      <c r="C16" s="12">
        <v>30</v>
      </c>
      <c r="D16" s="12">
        <v>40</v>
      </c>
      <c r="E16" s="12" t="s">
        <v>85</v>
      </c>
      <c r="F16" s="12" t="s">
        <v>85</v>
      </c>
      <c r="G16" s="12" t="s">
        <v>85</v>
      </c>
      <c r="H16" s="12" t="s">
        <v>85</v>
      </c>
      <c r="I16" s="14" t="s">
        <v>134</v>
      </c>
      <c r="J16" s="12" t="s">
        <v>135</v>
      </c>
      <c r="K16" s="14"/>
      <c r="L16" s="12" t="s">
        <v>136</v>
      </c>
      <c r="M16" s="12" t="s">
        <v>137</v>
      </c>
      <c r="N16" s="8" t="s">
        <v>138</v>
      </c>
      <c r="O16" s="13" t="s">
        <v>139</v>
      </c>
      <c r="P16" s="13" t="s">
        <v>105</v>
      </c>
      <c r="Q16" s="13" t="s">
        <v>140</v>
      </c>
    </row>
    <row r="17" spans="1:17" ht="71.25" x14ac:dyDescent="0.45">
      <c r="A17" s="12" t="s">
        <v>141</v>
      </c>
      <c r="B17" s="14">
        <v>3</v>
      </c>
      <c r="C17" s="14">
        <v>30</v>
      </c>
      <c r="D17" s="14">
        <v>90</v>
      </c>
      <c r="E17" s="14" t="s">
        <v>86</v>
      </c>
      <c r="F17" s="14" t="s">
        <v>86</v>
      </c>
      <c r="G17" s="14" t="s">
        <v>86</v>
      </c>
      <c r="H17" s="14" t="s">
        <v>86</v>
      </c>
      <c r="I17" s="16">
        <v>44322</v>
      </c>
      <c r="J17" s="12" t="s">
        <v>142</v>
      </c>
      <c r="K17" s="14"/>
      <c r="L17" s="14" t="s">
        <v>143</v>
      </c>
      <c r="M17" s="14"/>
      <c r="N17" s="13" t="s">
        <v>144</v>
      </c>
      <c r="O17" s="13" t="s">
        <v>139</v>
      </c>
      <c r="P17" s="14" t="s">
        <v>105</v>
      </c>
      <c r="Q17" s="13" t="s">
        <v>145</v>
      </c>
    </row>
  </sheetData>
  <mergeCells count="4">
    <mergeCell ref="B9:D9"/>
    <mergeCell ref="E9:H9"/>
    <mergeCell ref="I9:L9"/>
    <mergeCell ref="M9:P9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30089CC027E794F972C72379E483499" ma:contentTypeVersion="15" ma:contentTypeDescription="Create a new document." ma:contentTypeScope="" ma:versionID="fb2c3e949058d2b0808cd053c4bf4307">
  <xsd:schema xmlns:xsd="http://www.w3.org/2001/XMLSchema" xmlns:xs="http://www.w3.org/2001/XMLSchema" xmlns:p="http://schemas.microsoft.com/office/2006/metadata/properties" xmlns:ns2="f7861a92-94f5-49ee-9de7-97ce60660b0d" xmlns:ns3="1c3033c6-850d-4082-a86a-0d1cef7ddc1b" targetNamespace="http://schemas.microsoft.com/office/2006/metadata/properties" ma:root="true" ma:fieldsID="61e701cf719dfe069491a84306416bba" ns2:_="" ns3:_="">
    <xsd:import namespace="f7861a92-94f5-49ee-9de7-97ce60660b0d"/>
    <xsd:import namespace="1c3033c6-850d-4082-a86a-0d1cef7ddc1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861a92-94f5-49ee-9de7-97ce60660b0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576e6ad8-52fe-412f-a0b9-03ea580b629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c3033c6-850d-4082-a86a-0d1cef7ddc1b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ae0c74f8-d43c-429b-ba18-2a1801771a15}" ma:internalName="TaxCatchAll" ma:showField="CatchAllData" ma:web="1c3033c6-850d-4082-a86a-0d1cef7ddc1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FDF54BA-DFCB-4F2A-85E5-D3BECEF32C7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548D791-9532-4352-979B-52B7D9B7962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7861a92-94f5-49ee-9de7-97ce60660b0d"/>
    <ds:schemaRef ds:uri="1c3033c6-850d-4082-a86a-0d1cef7ddc1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2018-19</vt:lpstr>
      <vt:lpstr>Sheet1</vt:lpstr>
      <vt:lpstr>2020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Mujjabi, Christopher</cp:lastModifiedBy>
  <dcterms:created xsi:type="dcterms:W3CDTF">2021-02-23T16:50:33Z</dcterms:created>
  <dcterms:modified xsi:type="dcterms:W3CDTF">2023-09-28T20:01:06Z</dcterms:modified>
</cp:coreProperties>
</file>