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.sharepoint.com/sites/Chris/Shared Documents/General/GitHub_Repositories/OREI_Participatory_Breeding_ML_Predictions/Phenotypic_Data/Reliability_Data/"/>
    </mc:Choice>
  </mc:AlternateContent>
  <xr:revisionPtr revIDLastSave="0" documentId="8_{1EACAC3B-BFA1-4A13-B559-412A7473A13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ta" sheetId="1" r:id="rId1"/>
    <sheet name="Combined" sheetId="5" r:id="rId2"/>
    <sheet name="2018" sheetId="2" r:id="rId3"/>
    <sheet name="2019" sheetId="3" r:id="rId4"/>
    <sheet name="2020" sheetId="4" r:id="rId5"/>
    <sheet name="Table" sheetId="6" r:id="rId6"/>
    <sheet name="Table2_ALL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1" l="1"/>
  <c r="H149" i="9"/>
  <c r="H135" i="9"/>
  <c r="H121" i="9"/>
  <c r="H107" i="9"/>
  <c r="H93" i="9"/>
  <c r="H79" i="9"/>
  <c r="H71" i="9"/>
  <c r="H64" i="9"/>
  <c r="H56" i="9"/>
  <c r="H48" i="9"/>
  <c r="H41" i="9"/>
  <c r="H21" i="9"/>
  <c r="H3" i="1"/>
  <c r="H4" i="1"/>
  <c r="H5" i="1"/>
  <c r="H6" i="1"/>
  <c r="H7" i="1"/>
  <c r="H21" i="1"/>
  <c r="H22" i="1"/>
  <c r="H23" i="1"/>
  <c r="H24" i="1"/>
  <c r="H25" i="1"/>
  <c r="H26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8" i="1"/>
  <c r="H9" i="1"/>
  <c r="H10" i="1"/>
  <c r="H11" i="1"/>
  <c r="H12" i="1"/>
  <c r="H13" i="1"/>
  <c r="H34" i="1"/>
  <c r="H35" i="1"/>
  <c r="H36" i="1"/>
  <c r="H37" i="1"/>
  <c r="H38" i="1"/>
  <c r="H39" i="1"/>
  <c r="H53" i="1"/>
  <c r="H54" i="1"/>
  <c r="H55" i="1"/>
  <c r="H56" i="1"/>
  <c r="H57" i="1"/>
  <c r="H58" i="1"/>
  <c r="H94" i="1"/>
  <c r="H95" i="1"/>
  <c r="H96" i="1"/>
  <c r="H97" i="1"/>
  <c r="H98" i="1"/>
  <c r="H99" i="1"/>
  <c r="H107" i="1"/>
  <c r="H108" i="1"/>
  <c r="H109" i="1"/>
  <c r="H110" i="1"/>
  <c r="H111" i="1"/>
  <c r="H112" i="1"/>
  <c r="H120" i="1"/>
  <c r="H121" i="1"/>
  <c r="H122" i="1"/>
  <c r="H123" i="1"/>
  <c r="H124" i="1"/>
  <c r="H125" i="1"/>
  <c r="H133" i="1"/>
  <c r="H134" i="1"/>
  <c r="H135" i="1"/>
  <c r="H136" i="1"/>
  <c r="H137" i="1"/>
  <c r="H138" i="1"/>
  <c r="H146" i="1"/>
  <c r="H147" i="1"/>
  <c r="H148" i="1"/>
  <c r="H149" i="1"/>
  <c r="H150" i="1"/>
  <c r="H151" i="1"/>
  <c r="H14" i="1"/>
  <c r="H15" i="1"/>
  <c r="H16" i="1"/>
  <c r="H17" i="1"/>
  <c r="H18" i="1"/>
  <c r="H19" i="1"/>
  <c r="H20" i="1"/>
  <c r="H27" i="1"/>
  <c r="H28" i="1"/>
  <c r="H29" i="1"/>
  <c r="H30" i="1"/>
  <c r="H31" i="1"/>
  <c r="H32" i="1"/>
  <c r="H33" i="1"/>
  <c r="H59" i="1"/>
  <c r="H60" i="1"/>
  <c r="H61" i="1"/>
  <c r="H62" i="1"/>
  <c r="H63" i="1"/>
  <c r="H64" i="1"/>
  <c r="H65" i="1"/>
  <c r="H100" i="1"/>
  <c r="H101" i="1"/>
  <c r="H102" i="1"/>
  <c r="H103" i="1"/>
  <c r="H104" i="1"/>
  <c r="H105" i="1"/>
  <c r="H106" i="1"/>
  <c r="H113" i="1"/>
  <c r="H114" i="1"/>
  <c r="H115" i="1"/>
  <c r="H116" i="1"/>
  <c r="H117" i="1"/>
  <c r="H118" i="1"/>
  <c r="H119" i="1"/>
  <c r="H126" i="1"/>
  <c r="H127" i="1"/>
  <c r="H128" i="1"/>
  <c r="H129" i="1"/>
  <c r="H130" i="1"/>
  <c r="H131" i="1"/>
  <c r="H132" i="1"/>
  <c r="H139" i="1"/>
  <c r="H140" i="1"/>
  <c r="H141" i="1"/>
  <c r="H142" i="1"/>
  <c r="H143" i="1"/>
  <c r="H144" i="1"/>
  <c r="H145" i="1"/>
  <c r="H152" i="1"/>
  <c r="H153" i="1"/>
  <c r="H154" i="1"/>
  <c r="H155" i="1"/>
  <c r="H156" i="1"/>
  <c r="H157" i="1"/>
  <c r="H158" i="1"/>
  <c r="H2" i="1"/>
  <c r="J3" i="9"/>
  <c r="J4" i="9"/>
  <c r="J5" i="9"/>
  <c r="J6" i="9"/>
  <c r="O5" i="9" s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2" i="9"/>
  <c r="J43" i="9"/>
  <c r="J44" i="9"/>
  <c r="J45" i="9"/>
  <c r="J46" i="9"/>
  <c r="J47" i="9"/>
  <c r="J49" i="9"/>
  <c r="J50" i="9"/>
  <c r="N2" i="9" s="1"/>
  <c r="J51" i="9"/>
  <c r="J52" i="9"/>
  <c r="J53" i="9"/>
  <c r="J54" i="9"/>
  <c r="J55" i="9"/>
  <c r="J57" i="9"/>
  <c r="J58" i="9"/>
  <c r="J59" i="9"/>
  <c r="J60" i="9"/>
  <c r="J61" i="9"/>
  <c r="J62" i="9"/>
  <c r="J63" i="9"/>
  <c r="J65" i="9"/>
  <c r="J66" i="9"/>
  <c r="O8" i="9" s="1"/>
  <c r="J67" i="9"/>
  <c r="J68" i="9"/>
  <c r="J69" i="9"/>
  <c r="J70" i="9"/>
  <c r="J72" i="9"/>
  <c r="J73" i="9"/>
  <c r="J74" i="9"/>
  <c r="J75" i="9"/>
  <c r="J76" i="9"/>
  <c r="J77" i="9"/>
  <c r="J78" i="9"/>
  <c r="J80" i="9"/>
  <c r="J81" i="9"/>
  <c r="J82" i="9"/>
  <c r="N9" i="9" s="1"/>
  <c r="J83" i="9"/>
  <c r="J84" i="9"/>
  <c r="J85" i="9"/>
  <c r="J86" i="9"/>
  <c r="J87" i="9"/>
  <c r="J88" i="9"/>
  <c r="J89" i="9"/>
  <c r="J90" i="9"/>
  <c r="J91" i="9"/>
  <c r="J92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8" i="9"/>
  <c r="J109" i="9"/>
  <c r="J110" i="9"/>
  <c r="O11" i="9" s="1"/>
  <c r="J111" i="9"/>
  <c r="J112" i="9"/>
  <c r="J113" i="9"/>
  <c r="J114" i="9"/>
  <c r="J115" i="9"/>
  <c r="J116" i="9"/>
  <c r="J117" i="9"/>
  <c r="J118" i="9"/>
  <c r="J119" i="9"/>
  <c r="J120" i="9"/>
  <c r="J122" i="9"/>
  <c r="O12" i="9" s="1"/>
  <c r="J123" i="9"/>
  <c r="J124" i="9"/>
  <c r="J125" i="9"/>
  <c r="J126" i="9"/>
  <c r="J127" i="9"/>
  <c r="J128" i="9"/>
  <c r="J129" i="9"/>
  <c r="J130" i="9"/>
  <c r="J131" i="9"/>
  <c r="J132" i="9"/>
  <c r="J133" i="9"/>
  <c r="J134" i="9"/>
  <c r="J136" i="9"/>
  <c r="J137" i="9"/>
  <c r="J138" i="9"/>
  <c r="O13" i="9" s="1"/>
  <c r="J139" i="9"/>
  <c r="J140" i="9"/>
  <c r="J141" i="9"/>
  <c r="J142" i="9"/>
  <c r="J143" i="9"/>
  <c r="J144" i="9"/>
  <c r="J145" i="9"/>
  <c r="J146" i="9"/>
  <c r="J147" i="9"/>
  <c r="J148" i="9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2" i="9"/>
  <c r="H43" i="9"/>
  <c r="M6" i="9" s="1"/>
  <c r="H44" i="9"/>
  <c r="H45" i="9"/>
  <c r="H46" i="9"/>
  <c r="H47" i="9"/>
  <c r="H49" i="9"/>
  <c r="H50" i="9"/>
  <c r="H51" i="9"/>
  <c r="M2" i="9" s="1"/>
  <c r="H52" i="9"/>
  <c r="H53" i="9"/>
  <c r="H54" i="9"/>
  <c r="H55" i="9"/>
  <c r="H57" i="9"/>
  <c r="H58" i="9"/>
  <c r="H59" i="9"/>
  <c r="H60" i="9"/>
  <c r="H61" i="9"/>
  <c r="H62" i="9"/>
  <c r="H63" i="9"/>
  <c r="H65" i="9"/>
  <c r="H66" i="9"/>
  <c r="H67" i="9"/>
  <c r="H68" i="9"/>
  <c r="H69" i="9"/>
  <c r="H70" i="9"/>
  <c r="H72" i="9"/>
  <c r="H73" i="9"/>
  <c r="H74" i="9"/>
  <c r="H75" i="9"/>
  <c r="H76" i="9"/>
  <c r="H77" i="9"/>
  <c r="H78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8" i="9"/>
  <c r="H109" i="9"/>
  <c r="H110" i="9"/>
  <c r="H111" i="9"/>
  <c r="M11" i="9" s="1"/>
  <c r="H112" i="9"/>
  <c r="H113" i="9"/>
  <c r="H114" i="9"/>
  <c r="H115" i="9"/>
  <c r="H116" i="9"/>
  <c r="H117" i="9"/>
  <c r="H118" i="9"/>
  <c r="H119" i="9"/>
  <c r="H120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2" i="9"/>
  <c r="N11" i="9"/>
  <c r="T9" i="9"/>
  <c r="T10" i="9"/>
  <c r="T11" i="9"/>
  <c r="T12" i="9"/>
  <c r="T13" i="9"/>
  <c r="N8" i="9"/>
  <c r="O2" i="9"/>
  <c r="T8" i="9"/>
  <c r="T7" i="9"/>
  <c r="T6" i="9"/>
  <c r="T5" i="9"/>
  <c r="T4" i="9"/>
  <c r="T3" i="9"/>
  <c r="T2" i="9"/>
  <c r="J3" i="4"/>
  <c r="J4" i="4"/>
  <c r="J5" i="4"/>
  <c r="J6" i="4"/>
  <c r="M2" i="4" s="1"/>
  <c r="J7" i="4"/>
  <c r="J8" i="4"/>
  <c r="J9" i="4"/>
  <c r="J10" i="4"/>
  <c r="J11" i="4"/>
  <c r="J12" i="4"/>
  <c r="J13" i="4"/>
  <c r="J14" i="4"/>
  <c r="J15" i="4"/>
  <c r="J16" i="4"/>
  <c r="M4" i="4" s="1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M6" i="4" s="1"/>
  <c r="J31" i="4"/>
  <c r="J32" i="4"/>
  <c r="J33" i="4"/>
  <c r="J34" i="4"/>
  <c r="J35" i="4"/>
  <c r="J36" i="4"/>
  <c r="J37" i="4"/>
  <c r="J38" i="4"/>
  <c r="M7" i="4" s="1"/>
  <c r="J39" i="4"/>
  <c r="J40" i="4"/>
  <c r="J41" i="4"/>
  <c r="J42" i="4"/>
  <c r="J43" i="4"/>
  <c r="J44" i="4"/>
  <c r="M8" i="4" s="1"/>
  <c r="J45" i="4"/>
  <c r="J46" i="4"/>
  <c r="J47" i="4"/>
  <c r="J48" i="4"/>
  <c r="J49" i="4"/>
  <c r="J50" i="4"/>
  <c r="J2" i="4"/>
  <c r="H3" i="4"/>
  <c r="H4" i="4"/>
  <c r="H5" i="4"/>
  <c r="H6" i="4"/>
  <c r="L5" i="4" s="1"/>
  <c r="H7" i="4"/>
  <c r="H8" i="4"/>
  <c r="H9" i="4"/>
  <c r="H10" i="4"/>
  <c r="L7" i="4" s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J3" i="3"/>
  <c r="J4" i="3"/>
  <c r="J5" i="3"/>
  <c r="J6" i="3"/>
  <c r="J7" i="3"/>
  <c r="J8" i="3"/>
  <c r="J9" i="3"/>
  <c r="J10" i="3"/>
  <c r="J11" i="3"/>
  <c r="J12" i="3"/>
  <c r="J13" i="3"/>
  <c r="J14" i="3"/>
  <c r="M4" i="3" s="1"/>
  <c r="J15" i="3"/>
  <c r="J16" i="3"/>
  <c r="J17" i="3"/>
  <c r="J18" i="3"/>
  <c r="J19" i="3"/>
  <c r="J20" i="3"/>
  <c r="J21" i="3"/>
  <c r="J22" i="3"/>
  <c r="J23" i="3"/>
  <c r="J24" i="3"/>
  <c r="J25" i="3"/>
  <c r="J26" i="3"/>
  <c r="M6" i="3" s="1"/>
  <c r="J27" i="3"/>
  <c r="J28" i="3"/>
  <c r="J29" i="3"/>
  <c r="J30" i="3"/>
  <c r="J31" i="3"/>
  <c r="J32" i="3"/>
  <c r="J33" i="3"/>
  <c r="J34" i="3"/>
  <c r="J35" i="3"/>
  <c r="J36" i="3"/>
  <c r="J37" i="3"/>
  <c r="J38" i="3"/>
  <c r="M8" i="3" s="1"/>
  <c r="J39" i="3"/>
  <c r="J40" i="3"/>
  <c r="J41" i="3"/>
  <c r="J42" i="3"/>
  <c r="J43" i="3"/>
  <c r="J2" i="3"/>
  <c r="M2" i="3" s="1"/>
  <c r="H3" i="3"/>
  <c r="L3" i="3" s="1"/>
  <c r="H4" i="3"/>
  <c r="H5" i="3"/>
  <c r="H6" i="3"/>
  <c r="L4" i="3" s="1"/>
  <c r="H7" i="3"/>
  <c r="L7" i="3" s="1"/>
  <c r="H8" i="3"/>
  <c r="H9" i="3"/>
  <c r="H10" i="3"/>
  <c r="L8" i="3" s="1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J3" i="2"/>
  <c r="J4" i="2"/>
  <c r="J5" i="2"/>
  <c r="M2" i="2" s="1"/>
  <c r="J6" i="2"/>
  <c r="J7" i="2"/>
  <c r="J8" i="2"/>
  <c r="J9" i="2"/>
  <c r="M3" i="2" s="1"/>
  <c r="J10" i="2"/>
  <c r="J11" i="2"/>
  <c r="J12" i="2"/>
  <c r="J13" i="2"/>
  <c r="J14" i="2"/>
  <c r="J15" i="2"/>
  <c r="J16" i="2"/>
  <c r="J17" i="2"/>
  <c r="J18" i="2"/>
  <c r="M4" i="2" s="1"/>
  <c r="J19" i="2"/>
  <c r="J20" i="2"/>
  <c r="J21" i="2"/>
  <c r="J22" i="2"/>
  <c r="J23" i="2"/>
  <c r="J24" i="2"/>
  <c r="J25" i="2"/>
  <c r="N5" i="2" s="1"/>
  <c r="J26" i="2"/>
  <c r="J27" i="2"/>
  <c r="J28" i="2"/>
  <c r="J29" i="2"/>
  <c r="J30" i="2"/>
  <c r="N6" i="2" s="1"/>
  <c r="J31" i="2"/>
  <c r="J32" i="2"/>
  <c r="J33" i="2"/>
  <c r="J34" i="2"/>
  <c r="J35" i="2"/>
  <c r="J36" i="2"/>
  <c r="J37" i="2"/>
  <c r="J38" i="2"/>
  <c r="M7" i="2" s="1"/>
  <c r="J39" i="2"/>
  <c r="J40" i="2"/>
  <c r="J41" i="2"/>
  <c r="M8" i="2" s="1"/>
  <c r="J42" i="2"/>
  <c r="J43" i="2"/>
  <c r="J44" i="2"/>
  <c r="J45" i="2"/>
  <c r="J4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S3" i="4"/>
  <c r="S4" i="4"/>
  <c r="S5" i="4"/>
  <c r="S6" i="4"/>
  <c r="S7" i="4"/>
  <c r="S8" i="4"/>
  <c r="S2" i="4"/>
  <c r="S3" i="3"/>
  <c r="S4" i="3"/>
  <c r="S5" i="3"/>
  <c r="S6" i="3"/>
  <c r="S7" i="3"/>
  <c r="S8" i="3"/>
  <c r="S2" i="3"/>
  <c r="S3" i="2"/>
  <c r="S4" i="2"/>
  <c r="S5" i="2"/>
  <c r="S6" i="2"/>
  <c r="S7" i="2"/>
  <c r="S8" i="2"/>
  <c r="S2" i="2"/>
  <c r="L5" i="3"/>
  <c r="L6" i="3"/>
  <c r="L4" i="4"/>
  <c r="L8" i="4"/>
  <c r="N8" i="4"/>
  <c r="N7" i="4"/>
  <c r="N6" i="4"/>
  <c r="N5" i="4"/>
  <c r="M5" i="4"/>
  <c r="N4" i="4"/>
  <c r="N3" i="4"/>
  <c r="M3" i="4"/>
  <c r="N2" i="4"/>
  <c r="N7" i="3"/>
  <c r="M7" i="3"/>
  <c r="N6" i="3"/>
  <c r="N5" i="3"/>
  <c r="M5" i="3"/>
  <c r="N4" i="3"/>
  <c r="N3" i="3"/>
  <c r="M3" i="3"/>
  <c r="N8" i="3"/>
  <c r="M6" i="2"/>
  <c r="N3" i="2"/>
  <c r="O10" i="9" l="1"/>
  <c r="N4" i="9"/>
  <c r="R4" i="9" s="1"/>
  <c r="S4" i="9" s="1"/>
  <c r="O3" i="9"/>
  <c r="O6" i="9"/>
  <c r="O7" i="9"/>
  <c r="O4" i="9"/>
  <c r="N13" i="9"/>
  <c r="M13" i="9"/>
  <c r="M12" i="9"/>
  <c r="M10" i="9"/>
  <c r="M9" i="9"/>
  <c r="M4" i="9"/>
  <c r="M8" i="9"/>
  <c r="M3" i="9"/>
  <c r="M7" i="9"/>
  <c r="M5" i="9"/>
  <c r="O9" i="9"/>
  <c r="N6" i="9"/>
  <c r="R6" i="9" s="1"/>
  <c r="S6" i="9" s="1"/>
  <c r="N3" i="9"/>
  <c r="N5" i="9"/>
  <c r="N10" i="9"/>
  <c r="R10" i="9" s="1"/>
  <c r="S10" i="9" s="1"/>
  <c r="N7" i="9"/>
  <c r="R7" i="9" s="1"/>
  <c r="S7" i="9" s="1"/>
  <c r="N12" i="9"/>
  <c r="R2" i="9"/>
  <c r="S2" i="9" s="1"/>
  <c r="R13" i="9"/>
  <c r="S13" i="9" s="1"/>
  <c r="R12" i="9"/>
  <c r="S12" i="9" s="1"/>
  <c r="R11" i="9"/>
  <c r="S11" i="9" s="1"/>
  <c r="R9" i="9"/>
  <c r="S9" i="9" s="1"/>
  <c r="R8" i="9"/>
  <c r="S8" i="9" s="1"/>
  <c r="R5" i="9"/>
  <c r="S5" i="9" s="1"/>
  <c r="R3" i="9"/>
  <c r="S3" i="9" s="1"/>
  <c r="L3" i="4"/>
  <c r="L6" i="4"/>
  <c r="L2" i="4"/>
  <c r="N2" i="3"/>
  <c r="L2" i="3"/>
  <c r="M5" i="2"/>
  <c r="N7" i="2"/>
  <c r="N4" i="2"/>
  <c r="N2" i="2"/>
  <c r="N8" i="2"/>
  <c r="Q8" i="2" s="1"/>
  <c r="R8" i="2" s="1"/>
  <c r="L5" i="2"/>
  <c r="L3" i="2"/>
  <c r="L8" i="2"/>
  <c r="L6" i="2"/>
  <c r="L7" i="2"/>
  <c r="L4" i="2"/>
  <c r="L2" i="2"/>
  <c r="Q4" i="2"/>
  <c r="R4" i="2" s="1"/>
  <c r="Q3" i="2"/>
  <c r="R3" i="2" s="1"/>
  <c r="Q7" i="2"/>
  <c r="R7" i="2" s="1"/>
  <c r="Q2" i="2"/>
  <c r="R2" i="2" s="1"/>
  <c r="Q5" i="2"/>
  <c r="R5" i="2" s="1"/>
  <c r="Q6" i="2"/>
  <c r="R6" i="2" s="1"/>
  <c r="Q8" i="3"/>
  <c r="R8" i="3" s="1"/>
  <c r="Q8" i="4"/>
  <c r="R8" i="4" s="1"/>
  <c r="Q7" i="4"/>
  <c r="R7" i="4" s="1"/>
  <c r="Q6" i="4"/>
  <c r="R6" i="4" s="1"/>
  <c r="Q5" i="4"/>
  <c r="R5" i="4" s="1"/>
  <c r="Q4" i="4"/>
  <c r="R4" i="4" s="1"/>
  <c r="Q3" i="4"/>
  <c r="R3" i="4" s="1"/>
  <c r="Q2" i="4"/>
  <c r="R2" i="4" s="1"/>
  <c r="Q7" i="3"/>
  <c r="R7" i="3" s="1"/>
  <c r="Q6" i="3"/>
  <c r="R6" i="3" s="1"/>
  <c r="Q5" i="3"/>
  <c r="R5" i="3" s="1"/>
  <c r="Q4" i="3"/>
  <c r="R4" i="3" s="1"/>
  <c r="Q3" i="3"/>
  <c r="R3" i="3" s="1"/>
  <c r="Q2" i="3"/>
  <c r="R2" i="3" s="1"/>
</calcChain>
</file>

<file path=xl/sharedStrings.xml><?xml version="1.0" encoding="utf-8"?>
<sst xmlns="http://schemas.openxmlformats.org/spreadsheetml/2006/main" count="2898" uniqueCount="63">
  <si>
    <t>EXP</t>
  </si>
  <si>
    <t>YEAR</t>
  </si>
  <si>
    <t>FARM</t>
  </si>
  <si>
    <t>STATE</t>
  </si>
  <si>
    <t>HYB</t>
  </si>
  <si>
    <t>CODE</t>
  </si>
  <si>
    <t>YIELD</t>
  </si>
  <si>
    <t>OREI STRIP TRIALS</t>
  </si>
  <si>
    <t>Ambriole</t>
  </si>
  <si>
    <t>INDIANA</t>
  </si>
  <si>
    <t>59R5</t>
  </si>
  <si>
    <t>CHECK</t>
  </si>
  <si>
    <t>F34.A22</t>
  </si>
  <si>
    <t>KEV1</t>
  </si>
  <si>
    <t>H69.A22</t>
  </si>
  <si>
    <t>KEV2</t>
  </si>
  <si>
    <t>P31.A22</t>
  </si>
  <si>
    <t>KEV3</t>
  </si>
  <si>
    <t>ORG1</t>
  </si>
  <si>
    <t>461.2B24</t>
  </si>
  <si>
    <t>ORG2</t>
  </si>
  <si>
    <t>17.2B24</t>
  </si>
  <si>
    <t>ORG4</t>
  </si>
  <si>
    <t>NG10.S7</t>
  </si>
  <si>
    <t>ORG5</t>
  </si>
  <si>
    <t>Buxton</t>
  </si>
  <si>
    <t>ILLINOIS</t>
  </si>
  <si>
    <t>Erisman</t>
  </si>
  <si>
    <t>Glazik</t>
  </si>
  <si>
    <t>Gray</t>
  </si>
  <si>
    <t>Gruver</t>
  </si>
  <si>
    <t>Wilken</t>
  </si>
  <si>
    <t>17.2B241</t>
  </si>
  <si>
    <t>PHHB9*PHM49</t>
  </si>
  <si>
    <t>UIUC1</t>
  </si>
  <si>
    <t>PHHB9*PHR63</t>
  </si>
  <si>
    <t>UIUC2</t>
  </si>
  <si>
    <t>PHHB9*PHW30</t>
  </si>
  <si>
    <t>UIUC3</t>
  </si>
  <si>
    <t>PHHB9*PHZ51</t>
  </si>
  <si>
    <t>UIUC4</t>
  </si>
  <si>
    <t>PHW52*LH185</t>
  </si>
  <si>
    <t>UIUC7</t>
  </si>
  <si>
    <t>Doonan</t>
  </si>
  <si>
    <t>Longwell</t>
  </si>
  <si>
    <t>Smith</t>
  </si>
  <si>
    <t>Steiner</t>
  </si>
  <si>
    <t xml:space="preserve">Bryan </t>
  </si>
  <si>
    <t>Yd</t>
  </si>
  <si>
    <t>n</t>
  </si>
  <si>
    <t>Z score</t>
  </si>
  <si>
    <t>Locations</t>
  </si>
  <si>
    <t>Mean Yield</t>
  </si>
  <si>
    <t>MeanYd</t>
  </si>
  <si>
    <t>SDYd</t>
  </si>
  <si>
    <t>Ria</t>
  </si>
  <si>
    <t>Rnib</t>
  </si>
  <si>
    <t>RNib</t>
  </si>
  <si>
    <t>Yd(T/h)</t>
  </si>
  <si>
    <t>YD(T/h)</t>
  </si>
  <si>
    <t>Variety</t>
  </si>
  <si>
    <t>Env</t>
  </si>
  <si>
    <t xml:space="preserve">Mean Yield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</si>
</sst>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9" borderId="10" xfId="0" applyFill="1" applyBorder="1"/>
    <xf numFmtId="0" fontId="0" fillId="39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0</xdr:row>
      <xdr:rowOff>50799</xdr:rowOff>
    </xdr:from>
    <xdr:to>
      <xdr:col>18</xdr:col>
      <xdr:colOff>565150</xdr:colOff>
      <xdr:row>20</xdr:row>
      <xdr:rowOff>22224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E7BD98-4F37-4061-8ECD-048832282DE7}"/>
            </a:ext>
          </a:extLst>
        </xdr:cNvPr>
        <xdr:cNvSpPr txBox="1"/>
      </xdr:nvSpPr>
      <xdr:spPr>
        <a:xfrm>
          <a:off x="6203950" y="50799"/>
          <a:ext cx="5334000" cy="365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Categorizing</a:t>
          </a:r>
          <a:r>
            <a:rPr lang="en-US" sz="1400" b="1" baseline="0"/>
            <a:t> Enviroments</a:t>
          </a:r>
        </a:p>
        <a:p>
          <a:endParaRPr lang="en-US" sz="1100" baseline="0"/>
        </a:p>
        <a:p>
          <a:r>
            <a:rPr lang="en-US" sz="1100" b="1" baseline="0"/>
            <a:t>Method 1. </a:t>
          </a:r>
        </a:p>
        <a:p>
          <a:r>
            <a:rPr lang="en-US" sz="1100" baseline="0"/>
            <a:t>Considering each Farmer as a single environment.</a:t>
          </a:r>
        </a:p>
        <a:p>
          <a:r>
            <a:rPr lang="en-US" sz="1100" baseline="0"/>
            <a:t>- No replications within each field per year</a:t>
          </a:r>
        </a:p>
        <a:p>
          <a:r>
            <a:rPr lang="en-US" sz="1100" baseline="0"/>
            <a:t>- A maximum of 2 reps per environment (farmers that participated atleast twice, eg Joel)</a:t>
          </a:r>
        </a:p>
        <a:p>
          <a:r>
            <a:rPr lang="en-US" sz="1100" baseline="0"/>
            <a:t>- Effect of the year is not accounted for. </a:t>
          </a:r>
        </a:p>
        <a:p>
          <a:endParaRPr lang="en-US" sz="1100" baseline="0"/>
        </a:p>
        <a:p>
          <a:r>
            <a:rPr lang="en-US" sz="1100" b="1" baseline="0"/>
            <a:t>Method 2. </a:t>
          </a:r>
        </a:p>
        <a:p>
          <a:r>
            <a:rPr lang="en-US" sz="1100" baseline="0"/>
            <a:t>Considering each farmer as a single environment regardless of the year</a:t>
          </a:r>
        </a:p>
        <a:p>
          <a:r>
            <a:rPr lang="en-US" sz="1100" baseline="0"/>
            <a:t>- Some cultivars were tested once (2018) and changed the rest of the years</a:t>
          </a:r>
        </a:p>
        <a:p>
          <a:r>
            <a:rPr lang="en-US" sz="1100" baseline="0"/>
            <a:t>- We would have to trancate unreplicated data points, we lose data. </a:t>
          </a:r>
        </a:p>
        <a:p>
          <a:endParaRPr lang="en-US" sz="1100" baseline="0"/>
        </a:p>
        <a:p>
          <a:r>
            <a:rPr lang="en-US" sz="1100" b="1" baseline="0"/>
            <a:t>Method 3: </a:t>
          </a:r>
        </a:p>
        <a:p>
          <a:r>
            <a:rPr lang="en-US" sz="1100" baseline="0"/>
            <a:t>Considering each year as a single environent regardless of the location of the farmer</a:t>
          </a:r>
        </a:p>
        <a:p>
          <a:r>
            <a:rPr lang="en-US" sz="1100" baseline="0"/>
            <a:t>-Each farmer withing each year is a replication</a:t>
          </a:r>
        </a:p>
        <a:p>
          <a:r>
            <a:rPr lang="en-US" sz="1100" baseline="0"/>
            <a:t>- Atleast 6 replications of each cultivar per environment </a:t>
          </a:r>
        </a:p>
        <a:p>
          <a:r>
            <a:rPr lang="en-US" sz="1100" baseline="0"/>
            <a:t>- Reliability calculaed on a single year basis. </a:t>
          </a: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26</xdr:row>
      <xdr:rowOff>0</xdr:rowOff>
    </xdr:from>
    <xdr:to>
      <xdr:col>21</xdr:col>
      <xdr:colOff>114300</xdr:colOff>
      <xdr:row>53</xdr:row>
      <xdr:rowOff>44450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958C01-932F-459D-83AC-5E40ECDCA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7650" y="4787900"/>
          <a:ext cx="4991100" cy="502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"/>
  <sheetViews>
    <sheetView workbookViewId="0">
      <selection activeCell="G2" sqref="G2"/>
    </sheetView>
  </sheetViews>
  <sheetFormatPr defaultRowHeight="14.25" x14ac:dyDescent="0.45"/>
  <cols>
    <col min="1" max="1" width="15.9296875" bestFit="1" customWidth="1"/>
    <col min="9" max="9" width="8.73046875" style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48</v>
      </c>
    </row>
    <row r="2" spans="1:9" x14ac:dyDescent="0.45">
      <c r="A2" t="s">
        <v>7</v>
      </c>
      <c r="B2">
        <v>2018</v>
      </c>
      <c r="C2" t="s">
        <v>8</v>
      </c>
      <c r="D2" t="s">
        <v>9</v>
      </c>
      <c r="E2">
        <v>17.460999999999999</v>
      </c>
      <c r="F2" t="s">
        <v>18</v>
      </c>
      <c r="G2">
        <v>135.54</v>
      </c>
      <c r="H2">
        <f t="shared" ref="H2:H33" si="0">G2*0.0673</f>
        <v>9.1218419999999991</v>
      </c>
      <c r="I2" s="1">
        <v>-6.710000000000008</v>
      </c>
    </row>
    <row r="3" spans="1:9" x14ac:dyDescent="0.45">
      <c r="A3" t="s">
        <v>7</v>
      </c>
      <c r="B3">
        <v>2018</v>
      </c>
      <c r="C3" t="s">
        <v>25</v>
      </c>
      <c r="D3" t="s">
        <v>26</v>
      </c>
      <c r="E3">
        <v>17.460999999999999</v>
      </c>
      <c r="F3" t="s">
        <v>18</v>
      </c>
      <c r="G3">
        <v>117.76</v>
      </c>
      <c r="H3">
        <f t="shared" si="0"/>
        <v>7.9252479999999998</v>
      </c>
      <c r="I3" s="1">
        <v>-84.629999999999981</v>
      </c>
    </row>
    <row r="4" spans="1:9" x14ac:dyDescent="0.45">
      <c r="A4" t="s">
        <v>7</v>
      </c>
      <c r="B4">
        <v>2018</v>
      </c>
      <c r="C4" t="s">
        <v>27</v>
      </c>
      <c r="D4" t="s">
        <v>26</v>
      </c>
      <c r="E4">
        <v>17.460999999999999</v>
      </c>
      <c r="F4" t="s">
        <v>18</v>
      </c>
      <c r="G4">
        <v>104.46</v>
      </c>
      <c r="H4">
        <f t="shared" si="0"/>
        <v>7.0301579999999992</v>
      </c>
      <c r="I4" s="1">
        <v>-71.38000000000001</v>
      </c>
    </row>
    <row r="5" spans="1:9" x14ac:dyDescent="0.45">
      <c r="A5" t="s">
        <v>7</v>
      </c>
      <c r="B5">
        <v>2018</v>
      </c>
      <c r="C5" t="s">
        <v>29</v>
      </c>
      <c r="D5" t="s">
        <v>26</v>
      </c>
      <c r="E5">
        <v>17.460999999999999</v>
      </c>
      <c r="F5" t="s">
        <v>18</v>
      </c>
      <c r="G5">
        <v>98.99</v>
      </c>
      <c r="H5">
        <f t="shared" si="0"/>
        <v>6.6620269999999993</v>
      </c>
      <c r="I5" s="1">
        <v>7.9899999999999949</v>
      </c>
    </row>
    <row r="6" spans="1:9" x14ac:dyDescent="0.45">
      <c r="A6" t="s">
        <v>7</v>
      </c>
      <c r="B6">
        <v>2018</v>
      </c>
      <c r="C6" t="s">
        <v>30</v>
      </c>
      <c r="D6" t="s">
        <v>26</v>
      </c>
      <c r="E6">
        <v>17.460999999999999</v>
      </c>
      <c r="F6" t="s">
        <v>18</v>
      </c>
      <c r="G6">
        <v>108.31</v>
      </c>
      <c r="H6">
        <f t="shared" si="0"/>
        <v>7.289263</v>
      </c>
      <c r="I6" s="1">
        <v>-51.84</v>
      </c>
    </row>
    <row r="7" spans="1:9" x14ac:dyDescent="0.45">
      <c r="A7" t="s">
        <v>7</v>
      </c>
      <c r="B7">
        <v>2018</v>
      </c>
      <c r="C7" t="s">
        <v>31</v>
      </c>
      <c r="D7" t="s">
        <v>26</v>
      </c>
      <c r="E7">
        <v>17.460999999999999</v>
      </c>
      <c r="F7" t="s">
        <v>18</v>
      </c>
      <c r="G7">
        <v>89.31</v>
      </c>
      <c r="H7">
        <f t="shared" si="0"/>
        <v>6.0105630000000003</v>
      </c>
      <c r="I7" s="1">
        <v>-31.019999999999996</v>
      </c>
    </row>
    <row r="8" spans="1:9" x14ac:dyDescent="0.45">
      <c r="A8" t="s">
        <v>7</v>
      </c>
      <c r="B8">
        <v>2019</v>
      </c>
      <c r="C8" t="s">
        <v>8</v>
      </c>
      <c r="D8" t="s">
        <v>9</v>
      </c>
      <c r="E8">
        <v>17.460999999999999</v>
      </c>
      <c r="F8" t="s">
        <v>18</v>
      </c>
      <c r="G8">
        <v>153.30000000000001</v>
      </c>
      <c r="H8">
        <f t="shared" si="0"/>
        <v>10.31709</v>
      </c>
      <c r="I8" s="1">
        <v>9.6000000000000227</v>
      </c>
    </row>
    <row r="9" spans="1:9" x14ac:dyDescent="0.45">
      <c r="A9" t="s">
        <v>7</v>
      </c>
      <c r="B9">
        <v>2019</v>
      </c>
      <c r="C9" t="s">
        <v>43</v>
      </c>
      <c r="D9" t="s">
        <v>26</v>
      </c>
      <c r="E9">
        <v>17.460999999999999</v>
      </c>
      <c r="F9" t="s">
        <v>18</v>
      </c>
      <c r="G9">
        <v>99.7</v>
      </c>
      <c r="H9">
        <f t="shared" si="0"/>
        <v>6.7098100000000001</v>
      </c>
      <c r="I9" s="1">
        <v>35</v>
      </c>
    </row>
    <row r="10" spans="1:9" x14ac:dyDescent="0.45">
      <c r="A10" t="s">
        <v>7</v>
      </c>
      <c r="B10">
        <v>2019</v>
      </c>
      <c r="C10" t="s">
        <v>30</v>
      </c>
      <c r="D10" t="s">
        <v>26</v>
      </c>
      <c r="E10">
        <v>17.460999999999999</v>
      </c>
      <c r="F10" t="s">
        <v>18</v>
      </c>
      <c r="G10">
        <v>132.9</v>
      </c>
      <c r="H10">
        <f t="shared" si="0"/>
        <v>8.9441699999999997</v>
      </c>
      <c r="I10" s="1">
        <v>-60.599999999999994</v>
      </c>
    </row>
    <row r="11" spans="1:9" x14ac:dyDescent="0.45">
      <c r="A11" t="s">
        <v>7</v>
      </c>
      <c r="B11">
        <v>2019</v>
      </c>
      <c r="C11" t="s">
        <v>44</v>
      </c>
      <c r="D11" t="s">
        <v>9</v>
      </c>
      <c r="E11">
        <v>17.460999999999999</v>
      </c>
      <c r="F11" t="s">
        <v>18</v>
      </c>
      <c r="G11">
        <v>94.5</v>
      </c>
      <c r="H11">
        <f t="shared" si="0"/>
        <v>6.3598499999999998</v>
      </c>
      <c r="I11" s="1">
        <v>-52.099999999999994</v>
      </c>
    </row>
    <row r="12" spans="1:9" x14ac:dyDescent="0.45">
      <c r="A12" t="s">
        <v>7</v>
      </c>
      <c r="B12">
        <v>2019</v>
      </c>
      <c r="C12" t="s">
        <v>45</v>
      </c>
      <c r="D12" t="s">
        <v>26</v>
      </c>
      <c r="E12">
        <v>17.460999999999999</v>
      </c>
      <c r="F12" t="s">
        <v>18</v>
      </c>
      <c r="G12">
        <v>129.4</v>
      </c>
      <c r="H12">
        <f t="shared" si="0"/>
        <v>8.7086199999999998</v>
      </c>
      <c r="I12" s="1">
        <v>10.700000000000003</v>
      </c>
    </row>
    <row r="13" spans="1:9" x14ac:dyDescent="0.45">
      <c r="A13" t="s">
        <v>7</v>
      </c>
      <c r="B13">
        <v>2019</v>
      </c>
      <c r="C13" t="s">
        <v>46</v>
      </c>
      <c r="D13" t="s">
        <v>9</v>
      </c>
      <c r="E13">
        <v>17.460999999999999</v>
      </c>
      <c r="F13" t="s">
        <v>18</v>
      </c>
      <c r="G13">
        <v>136.69999999999999</v>
      </c>
      <c r="H13">
        <f t="shared" si="0"/>
        <v>9.1999099999999991</v>
      </c>
      <c r="I13" s="1">
        <v>8.0999999999999943</v>
      </c>
    </row>
    <row r="14" spans="1:9" x14ac:dyDescent="0.45">
      <c r="A14" t="s">
        <v>7</v>
      </c>
      <c r="B14">
        <v>2020</v>
      </c>
      <c r="C14" t="s">
        <v>8</v>
      </c>
      <c r="D14" t="s">
        <v>9</v>
      </c>
      <c r="E14">
        <v>17.460999999999999</v>
      </c>
      <c r="F14" t="s">
        <v>18</v>
      </c>
      <c r="G14">
        <v>61.648601579999998</v>
      </c>
      <c r="H14">
        <f t="shared" si="0"/>
        <v>4.1489508863340001</v>
      </c>
      <c r="I14" s="1">
        <v>-10.545482030000009</v>
      </c>
    </row>
    <row r="15" spans="1:9" x14ac:dyDescent="0.45">
      <c r="A15" t="s">
        <v>7</v>
      </c>
      <c r="B15">
        <v>2020</v>
      </c>
      <c r="C15" t="s">
        <v>47</v>
      </c>
      <c r="D15" t="s">
        <v>9</v>
      </c>
      <c r="E15">
        <v>17.460999999999999</v>
      </c>
      <c r="F15" t="s">
        <v>18</v>
      </c>
      <c r="G15">
        <v>153.00671729999999</v>
      </c>
      <c r="H15">
        <f t="shared" si="0"/>
        <v>10.29735207429</v>
      </c>
      <c r="I15" s="1">
        <v>-47.280729100000002</v>
      </c>
    </row>
    <row r="16" spans="1:9" x14ac:dyDescent="0.45">
      <c r="A16" t="s">
        <v>7</v>
      </c>
      <c r="B16">
        <v>2020</v>
      </c>
      <c r="C16" t="s">
        <v>43</v>
      </c>
      <c r="D16" t="s">
        <v>26</v>
      </c>
      <c r="E16">
        <v>17.460999999999999</v>
      </c>
      <c r="F16" t="s">
        <v>18</v>
      </c>
      <c r="G16">
        <v>75.220969330000003</v>
      </c>
      <c r="H16">
        <f t="shared" si="0"/>
        <v>5.0623712359090005</v>
      </c>
      <c r="I16" s="1">
        <v>-77.436374870000009</v>
      </c>
    </row>
    <row r="17" spans="1:9" x14ac:dyDescent="0.45">
      <c r="A17" t="s">
        <v>7</v>
      </c>
      <c r="B17">
        <v>2020</v>
      </c>
      <c r="C17" t="s">
        <v>30</v>
      </c>
      <c r="D17" t="s">
        <v>26</v>
      </c>
      <c r="E17">
        <v>17.460999999999999</v>
      </c>
      <c r="F17" t="s">
        <v>18</v>
      </c>
      <c r="G17">
        <v>136.10883609999999</v>
      </c>
      <c r="H17">
        <f t="shared" si="0"/>
        <v>9.1601246695299992</v>
      </c>
      <c r="I17" s="1">
        <v>-34.431081500000005</v>
      </c>
    </row>
    <row r="18" spans="1:9" x14ac:dyDescent="0.45">
      <c r="A18" t="s">
        <v>7</v>
      </c>
      <c r="B18">
        <v>2020</v>
      </c>
      <c r="C18" t="s">
        <v>44</v>
      </c>
      <c r="D18" t="s">
        <v>9</v>
      </c>
      <c r="E18">
        <v>17.460999999999999</v>
      </c>
      <c r="F18" t="s">
        <v>18</v>
      </c>
      <c r="G18">
        <v>101.5851426</v>
      </c>
      <c r="H18">
        <f t="shared" si="0"/>
        <v>6.8366800969799995</v>
      </c>
      <c r="I18" s="1">
        <v>-59.180630399999998</v>
      </c>
    </row>
    <row r="19" spans="1:9" x14ac:dyDescent="0.45">
      <c r="A19" t="s">
        <v>7</v>
      </c>
      <c r="B19">
        <v>2020</v>
      </c>
      <c r="C19" t="s">
        <v>45</v>
      </c>
      <c r="D19" t="s">
        <v>26</v>
      </c>
      <c r="E19">
        <v>17.460999999999999</v>
      </c>
      <c r="F19" t="s">
        <v>18</v>
      </c>
      <c r="G19">
        <v>176.92185570000001</v>
      </c>
      <c r="H19">
        <f t="shared" si="0"/>
        <v>11.906840888610001</v>
      </c>
      <c r="I19" s="1">
        <v>-26.508590599999991</v>
      </c>
    </row>
    <row r="20" spans="1:9" x14ac:dyDescent="0.45">
      <c r="A20" t="s">
        <v>7</v>
      </c>
      <c r="B20">
        <v>2020</v>
      </c>
      <c r="C20" t="s">
        <v>31</v>
      </c>
      <c r="D20" t="s">
        <v>26</v>
      </c>
      <c r="E20">
        <v>17.460999999999999</v>
      </c>
      <c r="F20" t="s">
        <v>18</v>
      </c>
      <c r="G20">
        <v>122.19361429999999</v>
      </c>
      <c r="H20">
        <f t="shared" si="0"/>
        <v>8.2236302423899996</v>
      </c>
      <c r="I20" s="1">
        <v>-68.523457700000009</v>
      </c>
    </row>
    <row r="21" spans="1:9" x14ac:dyDescent="0.45">
      <c r="A21" t="s">
        <v>7</v>
      </c>
      <c r="B21">
        <v>2018</v>
      </c>
      <c r="C21" t="s">
        <v>8</v>
      </c>
      <c r="D21" t="s">
        <v>9</v>
      </c>
      <c r="E21" t="s">
        <v>21</v>
      </c>
      <c r="F21" t="s">
        <v>22</v>
      </c>
      <c r="G21">
        <v>143.38999999999999</v>
      </c>
      <c r="H21">
        <f t="shared" si="0"/>
        <v>9.6501469999999987</v>
      </c>
      <c r="I21" s="1">
        <v>1.1399999999999864</v>
      </c>
    </row>
    <row r="22" spans="1:9" x14ac:dyDescent="0.45">
      <c r="A22" t="s">
        <v>7</v>
      </c>
      <c r="B22">
        <v>2018</v>
      </c>
      <c r="C22" t="s">
        <v>25</v>
      </c>
      <c r="D22" t="s">
        <v>26</v>
      </c>
      <c r="E22" t="s">
        <v>21</v>
      </c>
      <c r="F22" t="s">
        <v>22</v>
      </c>
      <c r="G22">
        <v>180.81</v>
      </c>
      <c r="H22">
        <f t="shared" si="0"/>
        <v>12.168513000000001</v>
      </c>
      <c r="I22" s="1">
        <v>-21.579999999999984</v>
      </c>
    </row>
    <row r="23" spans="1:9" x14ac:dyDescent="0.45">
      <c r="A23" t="s">
        <v>7</v>
      </c>
      <c r="B23">
        <v>2018</v>
      </c>
      <c r="C23" t="s">
        <v>27</v>
      </c>
      <c r="D23" t="s">
        <v>26</v>
      </c>
      <c r="E23" t="s">
        <v>21</v>
      </c>
      <c r="F23" t="s">
        <v>22</v>
      </c>
      <c r="G23">
        <v>113.57</v>
      </c>
      <c r="H23">
        <f t="shared" si="0"/>
        <v>7.643260999999999</v>
      </c>
      <c r="I23" s="1">
        <v>-62.27000000000001</v>
      </c>
    </row>
    <row r="24" spans="1:9" x14ac:dyDescent="0.45">
      <c r="A24" t="s">
        <v>7</v>
      </c>
      <c r="B24">
        <v>2018</v>
      </c>
      <c r="C24" t="s">
        <v>29</v>
      </c>
      <c r="D24" t="s">
        <v>26</v>
      </c>
      <c r="E24" t="s">
        <v>21</v>
      </c>
      <c r="F24" t="s">
        <v>22</v>
      </c>
      <c r="G24">
        <v>105.49</v>
      </c>
      <c r="H24">
        <f t="shared" si="0"/>
        <v>7.0994769999999994</v>
      </c>
      <c r="I24" s="1">
        <v>14.489999999999995</v>
      </c>
    </row>
    <row r="25" spans="1:9" x14ac:dyDescent="0.45">
      <c r="A25" t="s">
        <v>7</v>
      </c>
      <c r="B25">
        <v>2018</v>
      </c>
      <c r="C25" t="s">
        <v>30</v>
      </c>
      <c r="D25" t="s">
        <v>26</v>
      </c>
      <c r="E25" t="s">
        <v>21</v>
      </c>
      <c r="F25" t="s">
        <v>22</v>
      </c>
      <c r="G25">
        <v>112.96</v>
      </c>
      <c r="H25">
        <f t="shared" si="0"/>
        <v>7.6022079999999992</v>
      </c>
      <c r="I25" s="1">
        <v>-47.190000000000012</v>
      </c>
    </row>
    <row r="26" spans="1:9" x14ac:dyDescent="0.45">
      <c r="A26" t="s">
        <v>7</v>
      </c>
      <c r="B26">
        <v>2018</v>
      </c>
      <c r="C26" t="s">
        <v>31</v>
      </c>
      <c r="D26" t="s">
        <v>26</v>
      </c>
      <c r="E26" t="s">
        <v>21</v>
      </c>
      <c r="F26" t="s">
        <v>22</v>
      </c>
      <c r="G26">
        <v>129.84</v>
      </c>
      <c r="H26">
        <f t="shared" si="0"/>
        <v>8.738232</v>
      </c>
      <c r="I26" s="1">
        <v>9.5100000000000051</v>
      </c>
    </row>
    <row r="27" spans="1:9" x14ac:dyDescent="0.45">
      <c r="A27" t="s">
        <v>7</v>
      </c>
      <c r="B27">
        <v>2020</v>
      </c>
      <c r="C27" t="s">
        <v>8</v>
      </c>
      <c r="D27" t="s">
        <v>9</v>
      </c>
      <c r="E27" t="s">
        <v>21</v>
      </c>
      <c r="F27" t="s">
        <v>22</v>
      </c>
      <c r="G27">
        <v>101.7098455</v>
      </c>
      <c r="H27">
        <f t="shared" si="0"/>
        <v>6.8450726021500001</v>
      </c>
      <c r="I27" s="1">
        <v>29.515761889999993</v>
      </c>
    </row>
    <row r="28" spans="1:9" x14ac:dyDescent="0.45">
      <c r="A28" t="s">
        <v>7</v>
      </c>
      <c r="B28">
        <v>2020</v>
      </c>
      <c r="C28" t="s">
        <v>47</v>
      </c>
      <c r="D28" t="s">
        <v>9</v>
      </c>
      <c r="E28" t="s">
        <v>21</v>
      </c>
      <c r="F28" t="s">
        <v>22</v>
      </c>
      <c r="G28">
        <v>156.7872783</v>
      </c>
      <c r="H28">
        <f t="shared" si="0"/>
        <v>10.551783829589999</v>
      </c>
      <c r="I28" s="1">
        <v>-43.500168099999996</v>
      </c>
    </row>
    <row r="29" spans="1:9" x14ac:dyDescent="0.45">
      <c r="A29" t="s">
        <v>7</v>
      </c>
      <c r="B29">
        <v>2020</v>
      </c>
      <c r="C29" t="s">
        <v>43</v>
      </c>
      <c r="D29" t="s">
        <v>26</v>
      </c>
      <c r="E29" t="s">
        <v>21</v>
      </c>
      <c r="F29" t="s">
        <v>22</v>
      </c>
      <c r="G29">
        <v>88.496568300000007</v>
      </c>
      <c r="H29">
        <f t="shared" si="0"/>
        <v>5.9558190465900003</v>
      </c>
      <c r="I29" s="1">
        <v>-64.160775900000004</v>
      </c>
    </row>
    <row r="30" spans="1:9" x14ac:dyDescent="0.45">
      <c r="A30" t="s">
        <v>7</v>
      </c>
      <c r="B30">
        <v>2020</v>
      </c>
      <c r="C30" t="s">
        <v>30</v>
      </c>
      <c r="D30" t="s">
        <v>26</v>
      </c>
      <c r="E30" t="s">
        <v>21</v>
      </c>
      <c r="F30" t="s">
        <v>22</v>
      </c>
      <c r="G30">
        <v>130.89720550000001</v>
      </c>
      <c r="H30">
        <f t="shared" si="0"/>
        <v>8.8093819301499998</v>
      </c>
      <c r="I30" s="1">
        <v>-39.642712099999983</v>
      </c>
    </row>
    <row r="31" spans="1:9" x14ac:dyDescent="0.45">
      <c r="A31" t="s">
        <v>7</v>
      </c>
      <c r="B31">
        <v>2020</v>
      </c>
      <c r="C31" t="s">
        <v>44</v>
      </c>
      <c r="D31" t="s">
        <v>9</v>
      </c>
      <c r="E31" t="s">
        <v>21</v>
      </c>
      <c r="F31" t="s">
        <v>22</v>
      </c>
      <c r="G31">
        <v>170.97796700000001</v>
      </c>
      <c r="H31">
        <f t="shared" si="0"/>
        <v>11.5068171791</v>
      </c>
      <c r="I31" s="1">
        <v>10.212194000000011</v>
      </c>
    </row>
    <row r="32" spans="1:9" x14ac:dyDescent="0.45">
      <c r="A32" t="s">
        <v>7</v>
      </c>
      <c r="B32">
        <v>2020</v>
      </c>
      <c r="C32" t="s">
        <v>45</v>
      </c>
      <c r="D32" t="s">
        <v>26</v>
      </c>
      <c r="E32" t="s">
        <v>21</v>
      </c>
      <c r="F32" t="s">
        <v>22</v>
      </c>
      <c r="G32">
        <v>134.8089128</v>
      </c>
      <c r="H32">
        <f t="shared" si="0"/>
        <v>9.0726398314400001</v>
      </c>
      <c r="I32" s="1">
        <v>-68.621533499999998</v>
      </c>
    </row>
    <row r="33" spans="1:9" x14ac:dyDescent="0.45">
      <c r="A33" t="s">
        <v>7</v>
      </c>
      <c r="B33">
        <v>2020</v>
      </c>
      <c r="C33" t="s">
        <v>31</v>
      </c>
      <c r="D33" t="s">
        <v>26</v>
      </c>
      <c r="E33" t="s">
        <v>21</v>
      </c>
      <c r="F33" t="s">
        <v>22</v>
      </c>
      <c r="G33">
        <v>111.7049296</v>
      </c>
      <c r="H33">
        <f t="shared" si="0"/>
        <v>7.51774176208</v>
      </c>
      <c r="I33" s="1">
        <v>-79.012142400000002</v>
      </c>
    </row>
    <row r="34" spans="1:9" x14ac:dyDescent="0.45">
      <c r="A34" t="s">
        <v>7</v>
      </c>
      <c r="B34">
        <v>2019</v>
      </c>
      <c r="C34" t="s">
        <v>8</v>
      </c>
      <c r="D34" t="s">
        <v>9</v>
      </c>
      <c r="E34" t="s">
        <v>32</v>
      </c>
      <c r="F34" t="s">
        <v>22</v>
      </c>
      <c r="G34">
        <v>112.2</v>
      </c>
      <c r="H34">
        <f t="shared" ref="H34:H65" si="1">G34*0.0673</f>
        <v>7.5510599999999997</v>
      </c>
      <c r="I34" s="1">
        <v>-31.499999999999986</v>
      </c>
    </row>
    <row r="35" spans="1:9" x14ac:dyDescent="0.45">
      <c r="A35" t="s">
        <v>7</v>
      </c>
      <c r="B35">
        <v>2019</v>
      </c>
      <c r="C35" t="s">
        <v>43</v>
      </c>
      <c r="D35" t="s">
        <v>26</v>
      </c>
      <c r="E35" t="s">
        <v>32</v>
      </c>
      <c r="F35" t="s">
        <v>22</v>
      </c>
      <c r="G35">
        <v>34.299999999999997</v>
      </c>
      <c r="H35">
        <f t="shared" si="1"/>
        <v>2.3083899999999997</v>
      </c>
      <c r="I35" s="1">
        <v>-30.400000000000006</v>
      </c>
    </row>
    <row r="36" spans="1:9" x14ac:dyDescent="0.45">
      <c r="A36" t="s">
        <v>7</v>
      </c>
      <c r="B36">
        <v>2019</v>
      </c>
      <c r="C36" t="s">
        <v>30</v>
      </c>
      <c r="D36" t="s">
        <v>26</v>
      </c>
      <c r="E36" t="s">
        <v>32</v>
      </c>
      <c r="F36" t="s">
        <v>22</v>
      </c>
      <c r="G36">
        <v>156.1</v>
      </c>
      <c r="H36">
        <f t="shared" si="1"/>
        <v>10.50553</v>
      </c>
      <c r="I36" s="1">
        <v>-37.400000000000006</v>
      </c>
    </row>
    <row r="37" spans="1:9" x14ac:dyDescent="0.45">
      <c r="A37" t="s">
        <v>7</v>
      </c>
      <c r="B37">
        <v>2019</v>
      </c>
      <c r="C37" t="s">
        <v>44</v>
      </c>
      <c r="D37" t="s">
        <v>9</v>
      </c>
      <c r="E37" t="s">
        <v>32</v>
      </c>
      <c r="F37" t="s">
        <v>22</v>
      </c>
      <c r="G37">
        <v>144.5</v>
      </c>
      <c r="H37">
        <f t="shared" si="1"/>
        <v>9.72485</v>
      </c>
      <c r="I37" s="1">
        <v>-2.0999999999999943</v>
      </c>
    </row>
    <row r="38" spans="1:9" x14ac:dyDescent="0.45">
      <c r="A38" t="s">
        <v>7</v>
      </c>
      <c r="B38">
        <v>2019</v>
      </c>
      <c r="C38" t="s">
        <v>45</v>
      </c>
      <c r="D38" t="s">
        <v>26</v>
      </c>
      <c r="E38" t="s">
        <v>32</v>
      </c>
      <c r="F38" t="s">
        <v>22</v>
      </c>
      <c r="G38">
        <v>150.69999999999999</v>
      </c>
      <c r="H38">
        <f t="shared" si="1"/>
        <v>10.142109999999999</v>
      </c>
      <c r="I38" s="1">
        <v>31.999999999999986</v>
      </c>
    </row>
    <row r="39" spans="1:9" x14ac:dyDescent="0.45">
      <c r="A39" t="s">
        <v>7</v>
      </c>
      <c r="B39">
        <v>2019</v>
      </c>
      <c r="C39" t="s">
        <v>46</v>
      </c>
      <c r="D39" t="s">
        <v>9</v>
      </c>
      <c r="E39" t="s">
        <v>32</v>
      </c>
      <c r="F39" t="s">
        <v>22</v>
      </c>
      <c r="G39">
        <v>145.69999999999999</v>
      </c>
      <c r="H39">
        <f t="shared" si="1"/>
        <v>9.8056099999999997</v>
      </c>
      <c r="I39" s="1">
        <v>17.099999999999994</v>
      </c>
    </row>
    <row r="40" spans="1:9" x14ac:dyDescent="0.45">
      <c r="A40" t="s">
        <v>7</v>
      </c>
      <c r="B40">
        <v>2018</v>
      </c>
      <c r="C40" t="s">
        <v>8</v>
      </c>
      <c r="D40" t="s">
        <v>9</v>
      </c>
      <c r="E40" t="s">
        <v>19</v>
      </c>
      <c r="F40" t="s">
        <v>20</v>
      </c>
      <c r="G40">
        <v>97.44</v>
      </c>
      <c r="H40">
        <f t="shared" si="1"/>
        <v>6.5577119999999995</v>
      </c>
      <c r="I40" s="1">
        <v>-44.81</v>
      </c>
    </row>
    <row r="41" spans="1:9" x14ac:dyDescent="0.45">
      <c r="A41" t="s">
        <v>7</v>
      </c>
      <c r="B41">
        <v>2018</v>
      </c>
      <c r="C41" t="s">
        <v>25</v>
      </c>
      <c r="D41" t="s">
        <v>26</v>
      </c>
      <c r="E41" t="s">
        <v>19</v>
      </c>
      <c r="F41" t="s">
        <v>20</v>
      </c>
      <c r="G41">
        <v>155.5</v>
      </c>
      <c r="H41">
        <f t="shared" si="1"/>
        <v>10.46515</v>
      </c>
      <c r="I41" s="1">
        <v>-46.889999999999986</v>
      </c>
    </row>
    <row r="42" spans="1:9" x14ac:dyDescent="0.45">
      <c r="A42" t="s">
        <v>7</v>
      </c>
      <c r="B42">
        <v>2018</v>
      </c>
      <c r="C42" t="s">
        <v>27</v>
      </c>
      <c r="D42" t="s">
        <v>26</v>
      </c>
      <c r="E42" t="s">
        <v>19</v>
      </c>
      <c r="F42" t="s">
        <v>20</v>
      </c>
      <c r="G42">
        <v>112.98</v>
      </c>
      <c r="H42">
        <f t="shared" si="1"/>
        <v>7.6035539999999999</v>
      </c>
      <c r="I42" s="1">
        <v>-62.86</v>
      </c>
    </row>
    <row r="43" spans="1:9" x14ac:dyDescent="0.45">
      <c r="A43" t="s">
        <v>7</v>
      </c>
      <c r="B43">
        <v>2018</v>
      </c>
      <c r="C43" t="s">
        <v>29</v>
      </c>
      <c r="D43" t="s">
        <v>26</v>
      </c>
      <c r="E43" t="s">
        <v>19</v>
      </c>
      <c r="F43" t="s">
        <v>20</v>
      </c>
      <c r="G43">
        <v>91.48</v>
      </c>
      <c r="H43">
        <f t="shared" si="1"/>
        <v>6.1566039999999997</v>
      </c>
      <c r="I43" s="1">
        <v>0.48000000000000398</v>
      </c>
    </row>
    <row r="44" spans="1:9" x14ac:dyDescent="0.45">
      <c r="A44" t="s">
        <v>7</v>
      </c>
      <c r="B44">
        <v>2018</v>
      </c>
      <c r="C44" t="s">
        <v>30</v>
      </c>
      <c r="D44" t="s">
        <v>26</v>
      </c>
      <c r="E44" t="s">
        <v>19</v>
      </c>
      <c r="F44" t="s">
        <v>20</v>
      </c>
      <c r="G44">
        <v>93.19</v>
      </c>
      <c r="H44">
        <f t="shared" si="1"/>
        <v>6.271687</v>
      </c>
      <c r="I44" s="1">
        <v>-66.960000000000008</v>
      </c>
    </row>
    <row r="45" spans="1:9" x14ac:dyDescent="0.45">
      <c r="A45" t="s">
        <v>7</v>
      </c>
      <c r="B45">
        <v>2018</v>
      </c>
      <c r="C45" t="s">
        <v>31</v>
      </c>
      <c r="D45" t="s">
        <v>26</v>
      </c>
      <c r="E45" t="s">
        <v>19</v>
      </c>
      <c r="F45" t="s">
        <v>20</v>
      </c>
      <c r="G45">
        <v>59.7</v>
      </c>
      <c r="H45">
        <f t="shared" si="1"/>
        <v>4.0178099999999999</v>
      </c>
      <c r="I45" s="1">
        <v>-60.629999999999995</v>
      </c>
    </row>
    <row r="46" spans="1:9" x14ac:dyDescent="0.45">
      <c r="A46" s="24" t="s">
        <v>7</v>
      </c>
      <c r="B46" s="24">
        <v>2018</v>
      </c>
      <c r="C46" s="24" t="s">
        <v>8</v>
      </c>
      <c r="D46" s="24" t="s">
        <v>9</v>
      </c>
      <c r="E46" s="24" t="s">
        <v>10</v>
      </c>
      <c r="F46" s="24" t="s">
        <v>11</v>
      </c>
      <c r="G46" s="24">
        <v>142.25</v>
      </c>
      <c r="H46">
        <f t="shared" si="1"/>
        <v>9.5734250000000003</v>
      </c>
      <c r="I46" s="25"/>
    </row>
    <row r="47" spans="1:9" x14ac:dyDescent="0.45">
      <c r="A47" s="24" t="s">
        <v>7</v>
      </c>
      <c r="B47" s="24">
        <v>2018</v>
      </c>
      <c r="C47" s="24" t="s">
        <v>25</v>
      </c>
      <c r="D47" s="24" t="s">
        <v>26</v>
      </c>
      <c r="E47" s="24" t="s">
        <v>10</v>
      </c>
      <c r="F47" s="24" t="s">
        <v>11</v>
      </c>
      <c r="G47" s="24">
        <v>202.39</v>
      </c>
      <c r="H47">
        <f t="shared" si="1"/>
        <v>13.620846999999999</v>
      </c>
      <c r="I47" s="25"/>
    </row>
    <row r="48" spans="1:9" x14ac:dyDescent="0.45">
      <c r="A48" t="s">
        <v>7</v>
      </c>
      <c r="B48">
        <v>2018</v>
      </c>
      <c r="C48" t="s">
        <v>27</v>
      </c>
      <c r="D48" t="s">
        <v>26</v>
      </c>
      <c r="E48" t="s">
        <v>10</v>
      </c>
      <c r="F48" t="s">
        <v>11</v>
      </c>
      <c r="G48">
        <v>175.84</v>
      </c>
      <c r="H48">
        <f t="shared" si="1"/>
        <v>11.834032000000001</v>
      </c>
    </row>
    <row r="49" spans="1:8" x14ac:dyDescent="0.45">
      <c r="A49" t="s">
        <v>7</v>
      </c>
      <c r="B49">
        <v>2018</v>
      </c>
      <c r="C49" t="s">
        <v>28</v>
      </c>
      <c r="D49" t="s">
        <v>26</v>
      </c>
      <c r="E49" t="s">
        <v>10</v>
      </c>
      <c r="F49" t="s">
        <v>11</v>
      </c>
      <c r="G49">
        <v>124.55</v>
      </c>
      <c r="H49">
        <f t="shared" si="1"/>
        <v>8.3822150000000004</v>
      </c>
    </row>
    <row r="50" spans="1:8" x14ac:dyDescent="0.45">
      <c r="A50" t="s">
        <v>7</v>
      </c>
      <c r="B50">
        <v>2018</v>
      </c>
      <c r="C50" t="s">
        <v>29</v>
      </c>
      <c r="D50" t="s">
        <v>26</v>
      </c>
      <c r="E50" t="s">
        <v>10</v>
      </c>
      <c r="F50" t="s">
        <v>11</v>
      </c>
      <c r="G50">
        <v>91</v>
      </c>
      <c r="H50">
        <f t="shared" si="1"/>
        <v>6.1242999999999999</v>
      </c>
    </row>
    <row r="51" spans="1:8" x14ac:dyDescent="0.45">
      <c r="A51" t="s">
        <v>7</v>
      </c>
      <c r="B51">
        <v>2018</v>
      </c>
      <c r="C51" t="s">
        <v>30</v>
      </c>
      <c r="D51" t="s">
        <v>26</v>
      </c>
      <c r="E51" t="s">
        <v>10</v>
      </c>
      <c r="F51" t="s">
        <v>11</v>
      </c>
      <c r="G51">
        <v>160.15</v>
      </c>
      <c r="H51">
        <f t="shared" si="1"/>
        <v>10.778095</v>
      </c>
    </row>
    <row r="52" spans="1:8" x14ac:dyDescent="0.45">
      <c r="A52" t="s">
        <v>7</v>
      </c>
      <c r="B52">
        <v>2018</v>
      </c>
      <c r="C52" t="s">
        <v>31</v>
      </c>
      <c r="D52" t="s">
        <v>26</v>
      </c>
      <c r="E52" t="s">
        <v>10</v>
      </c>
      <c r="F52" t="s">
        <v>11</v>
      </c>
      <c r="G52">
        <v>120.33</v>
      </c>
      <c r="H52">
        <f t="shared" si="1"/>
        <v>8.0982089999999989</v>
      </c>
    </row>
    <row r="53" spans="1:8" x14ac:dyDescent="0.45">
      <c r="A53" t="s">
        <v>7</v>
      </c>
      <c r="B53">
        <v>2019</v>
      </c>
      <c r="C53" t="s">
        <v>8</v>
      </c>
      <c r="D53" t="s">
        <v>9</v>
      </c>
      <c r="E53" t="s">
        <v>10</v>
      </c>
      <c r="F53" t="s">
        <v>11</v>
      </c>
      <c r="G53">
        <v>143.69999999999999</v>
      </c>
      <c r="H53">
        <f t="shared" si="1"/>
        <v>9.671009999999999</v>
      </c>
    </row>
    <row r="54" spans="1:8" x14ac:dyDescent="0.45">
      <c r="A54" t="s">
        <v>7</v>
      </c>
      <c r="B54">
        <v>2019</v>
      </c>
      <c r="C54" t="s">
        <v>43</v>
      </c>
      <c r="D54" t="s">
        <v>26</v>
      </c>
      <c r="E54" t="s">
        <v>10</v>
      </c>
      <c r="F54" t="s">
        <v>11</v>
      </c>
      <c r="G54">
        <v>64.7</v>
      </c>
      <c r="H54">
        <f t="shared" si="1"/>
        <v>4.3543099999999999</v>
      </c>
    </row>
    <row r="55" spans="1:8" x14ac:dyDescent="0.45">
      <c r="A55" t="s">
        <v>7</v>
      </c>
      <c r="B55">
        <v>2019</v>
      </c>
      <c r="C55" t="s">
        <v>30</v>
      </c>
      <c r="D55" t="s">
        <v>26</v>
      </c>
      <c r="E55" t="s">
        <v>10</v>
      </c>
      <c r="F55" t="s">
        <v>11</v>
      </c>
      <c r="G55">
        <v>193.5</v>
      </c>
      <c r="H55">
        <f t="shared" si="1"/>
        <v>13.022549999999999</v>
      </c>
    </row>
    <row r="56" spans="1:8" x14ac:dyDescent="0.45">
      <c r="A56" t="s">
        <v>7</v>
      </c>
      <c r="B56">
        <v>2019</v>
      </c>
      <c r="C56" t="s">
        <v>44</v>
      </c>
      <c r="D56" t="s">
        <v>9</v>
      </c>
      <c r="E56" t="s">
        <v>10</v>
      </c>
      <c r="F56" t="s">
        <v>11</v>
      </c>
      <c r="G56">
        <v>146.6</v>
      </c>
      <c r="H56">
        <f t="shared" si="1"/>
        <v>9.8661799999999999</v>
      </c>
    </row>
    <row r="57" spans="1:8" x14ac:dyDescent="0.45">
      <c r="A57" t="s">
        <v>7</v>
      </c>
      <c r="B57">
        <v>2019</v>
      </c>
      <c r="C57" t="s">
        <v>45</v>
      </c>
      <c r="D57" t="s">
        <v>26</v>
      </c>
      <c r="E57" t="s">
        <v>10</v>
      </c>
      <c r="F57" t="s">
        <v>11</v>
      </c>
      <c r="G57">
        <v>118.7</v>
      </c>
      <c r="H57">
        <f t="shared" si="1"/>
        <v>7.9885099999999998</v>
      </c>
    </row>
    <row r="58" spans="1:8" x14ac:dyDescent="0.45">
      <c r="A58" t="s">
        <v>7</v>
      </c>
      <c r="B58">
        <v>2019</v>
      </c>
      <c r="C58" t="s">
        <v>46</v>
      </c>
      <c r="D58" t="s">
        <v>9</v>
      </c>
      <c r="E58" t="s">
        <v>10</v>
      </c>
      <c r="F58" t="s">
        <v>11</v>
      </c>
      <c r="G58">
        <v>128.6</v>
      </c>
      <c r="H58">
        <f t="shared" si="1"/>
        <v>8.6547799999999988</v>
      </c>
    </row>
    <row r="59" spans="1:8" x14ac:dyDescent="0.45">
      <c r="A59" t="s">
        <v>7</v>
      </c>
      <c r="B59">
        <v>2020</v>
      </c>
      <c r="C59" t="s">
        <v>8</v>
      </c>
      <c r="D59" t="s">
        <v>9</v>
      </c>
      <c r="E59" t="s">
        <v>10</v>
      </c>
      <c r="F59" t="s">
        <v>11</v>
      </c>
      <c r="G59">
        <v>72.194083610000007</v>
      </c>
      <c r="H59">
        <f t="shared" si="1"/>
        <v>4.858661826953</v>
      </c>
    </row>
    <row r="60" spans="1:8" x14ac:dyDescent="0.45">
      <c r="A60" t="s">
        <v>7</v>
      </c>
      <c r="B60">
        <v>2020</v>
      </c>
      <c r="C60" t="s">
        <v>47</v>
      </c>
      <c r="D60" t="s">
        <v>9</v>
      </c>
      <c r="E60" t="s">
        <v>10</v>
      </c>
      <c r="F60" t="s">
        <v>11</v>
      </c>
      <c r="G60">
        <v>200.28744639999999</v>
      </c>
      <c r="H60">
        <f t="shared" si="1"/>
        <v>13.47934514272</v>
      </c>
    </row>
    <row r="61" spans="1:8" x14ac:dyDescent="0.45">
      <c r="A61" t="s">
        <v>7</v>
      </c>
      <c r="B61">
        <v>2020</v>
      </c>
      <c r="C61" t="s">
        <v>43</v>
      </c>
      <c r="D61" t="s">
        <v>26</v>
      </c>
      <c r="E61" t="s">
        <v>10</v>
      </c>
      <c r="F61" t="s">
        <v>11</v>
      </c>
      <c r="G61">
        <v>152.65734420000001</v>
      </c>
      <c r="H61">
        <f t="shared" si="1"/>
        <v>10.273839264660001</v>
      </c>
    </row>
    <row r="62" spans="1:8" x14ac:dyDescent="0.45">
      <c r="A62" t="s">
        <v>7</v>
      </c>
      <c r="B62">
        <v>2020</v>
      </c>
      <c r="C62" t="s">
        <v>30</v>
      </c>
      <c r="D62" t="s">
        <v>26</v>
      </c>
      <c r="E62" t="s">
        <v>10</v>
      </c>
      <c r="F62" t="s">
        <v>11</v>
      </c>
      <c r="G62">
        <v>170.5399176</v>
      </c>
      <c r="H62">
        <f t="shared" si="1"/>
        <v>11.47733645448</v>
      </c>
    </row>
    <row r="63" spans="1:8" x14ac:dyDescent="0.45">
      <c r="A63" t="s">
        <v>7</v>
      </c>
      <c r="B63">
        <v>2020</v>
      </c>
      <c r="C63" t="s">
        <v>44</v>
      </c>
      <c r="D63" t="s">
        <v>9</v>
      </c>
      <c r="E63" t="s">
        <v>10</v>
      </c>
      <c r="F63" t="s">
        <v>11</v>
      </c>
      <c r="G63">
        <v>160.765773</v>
      </c>
      <c r="H63">
        <f t="shared" si="1"/>
        <v>10.8195365229</v>
      </c>
    </row>
    <row r="64" spans="1:8" x14ac:dyDescent="0.45">
      <c r="A64" t="s">
        <v>7</v>
      </c>
      <c r="B64">
        <v>2020</v>
      </c>
      <c r="C64" t="s">
        <v>45</v>
      </c>
      <c r="D64" t="s">
        <v>26</v>
      </c>
      <c r="E64" t="s">
        <v>10</v>
      </c>
      <c r="F64" t="s">
        <v>11</v>
      </c>
      <c r="G64">
        <v>203.4304463</v>
      </c>
      <c r="H64">
        <f t="shared" si="1"/>
        <v>13.69086903599</v>
      </c>
    </row>
    <row r="65" spans="1:9" x14ac:dyDescent="0.45">
      <c r="A65" t="s">
        <v>7</v>
      </c>
      <c r="B65">
        <v>2020</v>
      </c>
      <c r="C65" t="s">
        <v>31</v>
      </c>
      <c r="D65" t="s">
        <v>26</v>
      </c>
      <c r="E65" t="s">
        <v>10</v>
      </c>
      <c r="F65" t="s">
        <v>11</v>
      </c>
      <c r="G65">
        <v>190.717072</v>
      </c>
      <c r="H65">
        <f t="shared" si="1"/>
        <v>12.8352589456</v>
      </c>
    </row>
    <row r="66" spans="1:9" x14ac:dyDescent="0.45">
      <c r="H66">
        <f>_xlfn.STDEV.S(H46:H65)</f>
        <v>2.7968019789293908</v>
      </c>
    </row>
    <row r="67" spans="1:9" x14ac:dyDescent="0.45">
      <c r="A67" t="s">
        <v>7</v>
      </c>
      <c r="B67">
        <v>2018</v>
      </c>
      <c r="C67" t="s">
        <v>8</v>
      </c>
      <c r="D67" t="s">
        <v>9</v>
      </c>
      <c r="E67" t="s">
        <v>12</v>
      </c>
      <c r="F67" t="s">
        <v>13</v>
      </c>
      <c r="G67">
        <v>167.06</v>
      </c>
      <c r="H67">
        <f t="shared" ref="H67:H98" si="2">G67*0.0673</f>
        <v>11.243138</v>
      </c>
      <c r="I67" s="1">
        <v>24.810000000000002</v>
      </c>
    </row>
    <row r="68" spans="1:9" x14ac:dyDescent="0.45">
      <c r="A68" t="s">
        <v>7</v>
      </c>
      <c r="B68">
        <v>2018</v>
      </c>
      <c r="C68" t="s">
        <v>25</v>
      </c>
      <c r="D68" t="s">
        <v>26</v>
      </c>
      <c r="E68" t="s">
        <v>12</v>
      </c>
      <c r="F68" t="s">
        <v>13</v>
      </c>
      <c r="G68">
        <v>182.29</v>
      </c>
      <c r="H68">
        <f t="shared" si="2"/>
        <v>12.268116999999998</v>
      </c>
      <c r="I68" s="1">
        <v>-20.099999999999994</v>
      </c>
    </row>
    <row r="69" spans="1:9" x14ac:dyDescent="0.45">
      <c r="A69" t="s">
        <v>7</v>
      </c>
      <c r="B69">
        <v>2018</v>
      </c>
      <c r="C69" t="s">
        <v>27</v>
      </c>
      <c r="D69" t="s">
        <v>26</v>
      </c>
      <c r="E69" t="s">
        <v>12</v>
      </c>
      <c r="F69" t="s">
        <v>13</v>
      </c>
      <c r="G69">
        <v>123.46</v>
      </c>
      <c r="H69">
        <f t="shared" si="2"/>
        <v>8.308857999999999</v>
      </c>
      <c r="I69" s="1">
        <v>-52.38000000000001</v>
      </c>
    </row>
    <row r="70" spans="1:9" x14ac:dyDescent="0.45">
      <c r="A70" t="s">
        <v>7</v>
      </c>
      <c r="B70">
        <v>2018</v>
      </c>
      <c r="C70" t="s">
        <v>28</v>
      </c>
      <c r="D70" t="s">
        <v>26</v>
      </c>
      <c r="E70" t="s">
        <v>12</v>
      </c>
      <c r="F70" t="s">
        <v>13</v>
      </c>
      <c r="G70">
        <v>102.55</v>
      </c>
      <c r="H70">
        <f t="shared" si="2"/>
        <v>6.9016149999999996</v>
      </c>
      <c r="I70" s="1">
        <v>-22</v>
      </c>
    </row>
    <row r="71" spans="1:9" x14ac:dyDescent="0.45">
      <c r="A71" t="s">
        <v>7</v>
      </c>
      <c r="B71">
        <v>2018</v>
      </c>
      <c r="C71" t="s">
        <v>29</v>
      </c>
      <c r="D71" t="s">
        <v>26</v>
      </c>
      <c r="E71" t="s">
        <v>12</v>
      </c>
      <c r="F71" t="s">
        <v>13</v>
      </c>
      <c r="G71">
        <v>26.05</v>
      </c>
      <c r="H71">
        <f t="shared" si="2"/>
        <v>1.7531650000000001</v>
      </c>
      <c r="I71" s="1">
        <v>-64.95</v>
      </c>
    </row>
    <row r="72" spans="1:9" x14ac:dyDescent="0.45">
      <c r="A72" t="s">
        <v>7</v>
      </c>
      <c r="B72">
        <v>2018</v>
      </c>
      <c r="C72" t="s">
        <v>30</v>
      </c>
      <c r="D72" t="s">
        <v>26</v>
      </c>
      <c r="E72" t="s">
        <v>12</v>
      </c>
      <c r="F72" t="s">
        <v>13</v>
      </c>
      <c r="G72">
        <v>117.53</v>
      </c>
      <c r="H72">
        <f t="shared" si="2"/>
        <v>7.9097689999999998</v>
      </c>
      <c r="I72" s="1">
        <v>-42.620000000000005</v>
      </c>
    </row>
    <row r="73" spans="1:9" x14ac:dyDescent="0.45">
      <c r="A73" t="s">
        <v>7</v>
      </c>
      <c r="B73">
        <v>2018</v>
      </c>
      <c r="C73" t="s">
        <v>31</v>
      </c>
      <c r="D73" t="s">
        <v>26</v>
      </c>
      <c r="E73" t="s">
        <v>12</v>
      </c>
      <c r="F73" t="s">
        <v>13</v>
      </c>
      <c r="G73">
        <v>127.85</v>
      </c>
      <c r="H73">
        <f t="shared" si="2"/>
        <v>8.6043050000000001</v>
      </c>
      <c r="I73" s="1">
        <v>7.519999999999996</v>
      </c>
    </row>
    <row r="74" spans="1:9" x14ac:dyDescent="0.45">
      <c r="A74" t="s">
        <v>7</v>
      </c>
      <c r="B74">
        <v>2018</v>
      </c>
      <c r="C74" t="s">
        <v>8</v>
      </c>
      <c r="D74" t="s">
        <v>9</v>
      </c>
      <c r="E74" t="s">
        <v>14</v>
      </c>
      <c r="F74" t="s">
        <v>15</v>
      </c>
      <c r="G74">
        <v>123.46</v>
      </c>
      <c r="H74">
        <f t="shared" si="2"/>
        <v>8.308857999999999</v>
      </c>
      <c r="I74" s="1">
        <v>-18.790000000000006</v>
      </c>
    </row>
    <row r="75" spans="1:9" x14ac:dyDescent="0.45">
      <c r="A75" t="s">
        <v>7</v>
      </c>
      <c r="B75">
        <v>2018</v>
      </c>
      <c r="C75" t="s">
        <v>25</v>
      </c>
      <c r="D75" t="s">
        <v>26</v>
      </c>
      <c r="E75" t="s">
        <v>14</v>
      </c>
      <c r="F75" t="s">
        <v>15</v>
      </c>
      <c r="G75">
        <v>152.33000000000001</v>
      </c>
      <c r="H75">
        <f t="shared" si="2"/>
        <v>10.251809000000002</v>
      </c>
      <c r="I75" s="1">
        <v>-50.059999999999974</v>
      </c>
    </row>
    <row r="76" spans="1:9" x14ac:dyDescent="0.45">
      <c r="A76" t="s">
        <v>7</v>
      </c>
      <c r="B76">
        <v>2018</v>
      </c>
      <c r="C76" t="s">
        <v>27</v>
      </c>
      <c r="D76" t="s">
        <v>26</v>
      </c>
      <c r="E76" t="s">
        <v>14</v>
      </c>
      <c r="F76" t="s">
        <v>15</v>
      </c>
      <c r="G76">
        <v>110.63</v>
      </c>
      <c r="H76">
        <f t="shared" si="2"/>
        <v>7.4453989999999992</v>
      </c>
      <c r="I76" s="1">
        <v>-65.210000000000008</v>
      </c>
    </row>
    <row r="77" spans="1:9" x14ac:dyDescent="0.45">
      <c r="A77" t="s">
        <v>7</v>
      </c>
      <c r="B77">
        <v>2018</v>
      </c>
      <c r="C77" t="s">
        <v>28</v>
      </c>
      <c r="D77" t="s">
        <v>26</v>
      </c>
      <c r="E77" t="s">
        <v>14</v>
      </c>
      <c r="F77" t="s">
        <v>15</v>
      </c>
      <c r="G77">
        <v>86.53</v>
      </c>
      <c r="H77">
        <f t="shared" si="2"/>
        <v>5.8234690000000002</v>
      </c>
      <c r="I77" s="1">
        <v>-38.019999999999996</v>
      </c>
    </row>
    <row r="78" spans="1:9" x14ac:dyDescent="0.45">
      <c r="A78" t="s">
        <v>7</v>
      </c>
      <c r="B78">
        <v>2018</v>
      </c>
      <c r="C78" t="s">
        <v>29</v>
      </c>
      <c r="D78" t="s">
        <v>26</v>
      </c>
      <c r="E78" t="s">
        <v>14</v>
      </c>
      <c r="F78" t="s">
        <v>15</v>
      </c>
      <c r="G78">
        <v>99.45</v>
      </c>
      <c r="H78">
        <f t="shared" si="2"/>
        <v>6.6929850000000002</v>
      </c>
      <c r="I78" s="1">
        <v>8.4500000000000028</v>
      </c>
    </row>
    <row r="79" spans="1:9" x14ac:dyDescent="0.45">
      <c r="A79" t="s">
        <v>7</v>
      </c>
      <c r="B79">
        <v>2018</v>
      </c>
      <c r="C79" t="s">
        <v>30</v>
      </c>
      <c r="D79" t="s">
        <v>26</v>
      </c>
      <c r="E79" t="s">
        <v>14</v>
      </c>
      <c r="F79" t="s">
        <v>15</v>
      </c>
      <c r="G79">
        <v>120.8</v>
      </c>
      <c r="H79">
        <f t="shared" si="2"/>
        <v>8.1298399999999997</v>
      </c>
      <c r="I79" s="1">
        <v>-39.350000000000009</v>
      </c>
    </row>
    <row r="80" spans="1:9" x14ac:dyDescent="0.45">
      <c r="A80" t="s">
        <v>7</v>
      </c>
      <c r="B80">
        <v>2018</v>
      </c>
      <c r="C80" t="s">
        <v>31</v>
      </c>
      <c r="D80" t="s">
        <v>26</v>
      </c>
      <c r="E80" t="s">
        <v>14</v>
      </c>
      <c r="F80" t="s">
        <v>15</v>
      </c>
      <c r="G80">
        <v>70.569999999999993</v>
      </c>
      <c r="H80">
        <f t="shared" si="2"/>
        <v>4.7493609999999995</v>
      </c>
      <c r="I80" s="1">
        <v>-49.760000000000005</v>
      </c>
    </row>
    <row r="81" spans="1:9" x14ac:dyDescent="0.45">
      <c r="A81" t="s">
        <v>7</v>
      </c>
      <c r="B81">
        <v>2018</v>
      </c>
      <c r="C81" t="s">
        <v>8</v>
      </c>
      <c r="D81" t="s">
        <v>9</v>
      </c>
      <c r="E81" t="s">
        <v>23</v>
      </c>
      <c r="F81" t="s">
        <v>24</v>
      </c>
      <c r="G81">
        <v>127.39</v>
      </c>
      <c r="H81">
        <f t="shared" si="2"/>
        <v>8.5733470000000001</v>
      </c>
      <c r="I81" s="1">
        <v>-14.86</v>
      </c>
    </row>
    <row r="82" spans="1:9" x14ac:dyDescent="0.45">
      <c r="A82" t="s">
        <v>7</v>
      </c>
      <c r="B82">
        <v>2018</v>
      </c>
      <c r="C82" t="s">
        <v>25</v>
      </c>
      <c r="D82" t="s">
        <v>26</v>
      </c>
      <c r="E82" t="s">
        <v>23</v>
      </c>
      <c r="F82" t="s">
        <v>24</v>
      </c>
      <c r="G82">
        <v>158.34</v>
      </c>
      <c r="H82">
        <f t="shared" si="2"/>
        <v>10.656281999999999</v>
      </c>
      <c r="I82" s="1">
        <v>-44.049999999999983</v>
      </c>
    </row>
    <row r="83" spans="1:9" x14ac:dyDescent="0.45">
      <c r="A83" t="s">
        <v>7</v>
      </c>
      <c r="B83">
        <v>2018</v>
      </c>
      <c r="C83" t="s">
        <v>27</v>
      </c>
      <c r="D83" t="s">
        <v>26</v>
      </c>
      <c r="E83" t="s">
        <v>23</v>
      </c>
      <c r="F83" t="s">
        <v>24</v>
      </c>
      <c r="G83">
        <v>100.64</v>
      </c>
      <c r="H83">
        <f t="shared" si="2"/>
        <v>6.773072</v>
      </c>
      <c r="I83" s="1">
        <v>-75.2</v>
      </c>
    </row>
    <row r="84" spans="1:9" x14ac:dyDescent="0.45">
      <c r="A84" t="s">
        <v>7</v>
      </c>
      <c r="B84">
        <v>2018</v>
      </c>
      <c r="C84" t="s">
        <v>29</v>
      </c>
      <c r="D84" t="s">
        <v>26</v>
      </c>
      <c r="E84" t="s">
        <v>23</v>
      </c>
      <c r="F84" t="s">
        <v>24</v>
      </c>
      <c r="G84">
        <v>43.43</v>
      </c>
      <c r="H84">
        <f t="shared" si="2"/>
        <v>2.9228389999999997</v>
      </c>
      <c r="I84" s="1">
        <v>-47.57</v>
      </c>
    </row>
    <row r="85" spans="1:9" x14ac:dyDescent="0.45">
      <c r="A85" t="s">
        <v>7</v>
      </c>
      <c r="B85">
        <v>2018</v>
      </c>
      <c r="C85" t="s">
        <v>30</v>
      </c>
      <c r="D85" t="s">
        <v>26</v>
      </c>
      <c r="E85" t="s">
        <v>23</v>
      </c>
      <c r="F85" t="s">
        <v>24</v>
      </c>
      <c r="G85">
        <v>106.46</v>
      </c>
      <c r="H85">
        <f t="shared" si="2"/>
        <v>7.1647579999999991</v>
      </c>
      <c r="I85" s="1">
        <v>-53.690000000000012</v>
      </c>
    </row>
    <row r="86" spans="1:9" x14ac:dyDescent="0.45">
      <c r="A86" t="s">
        <v>7</v>
      </c>
      <c r="B86">
        <v>2018</v>
      </c>
      <c r="C86" t="s">
        <v>31</v>
      </c>
      <c r="D86" t="s">
        <v>26</v>
      </c>
      <c r="E86" t="s">
        <v>23</v>
      </c>
      <c r="F86" t="s">
        <v>24</v>
      </c>
      <c r="G86">
        <v>115.83</v>
      </c>
      <c r="H86">
        <f t="shared" si="2"/>
        <v>7.7953589999999995</v>
      </c>
      <c r="I86" s="1">
        <v>-4.5</v>
      </c>
    </row>
    <row r="87" spans="1:9" x14ac:dyDescent="0.45">
      <c r="A87" t="s">
        <v>7</v>
      </c>
      <c r="B87">
        <v>2018</v>
      </c>
      <c r="C87" t="s">
        <v>8</v>
      </c>
      <c r="D87" t="s">
        <v>9</v>
      </c>
      <c r="E87" t="s">
        <v>16</v>
      </c>
      <c r="F87" t="s">
        <v>17</v>
      </c>
      <c r="G87">
        <v>131.22</v>
      </c>
      <c r="H87">
        <f t="shared" si="2"/>
        <v>8.8311060000000001</v>
      </c>
      <c r="I87" s="1">
        <v>-11.030000000000001</v>
      </c>
    </row>
    <row r="88" spans="1:9" x14ac:dyDescent="0.45">
      <c r="A88" t="s">
        <v>7</v>
      </c>
      <c r="B88">
        <v>2018</v>
      </c>
      <c r="C88" t="s">
        <v>25</v>
      </c>
      <c r="D88" t="s">
        <v>26</v>
      </c>
      <c r="E88" t="s">
        <v>16</v>
      </c>
      <c r="F88" t="s">
        <v>17</v>
      </c>
      <c r="G88">
        <v>187.44</v>
      </c>
      <c r="H88">
        <f t="shared" si="2"/>
        <v>12.614711999999999</v>
      </c>
      <c r="I88" s="1">
        <v>-14.949999999999989</v>
      </c>
    </row>
    <row r="89" spans="1:9" x14ac:dyDescent="0.45">
      <c r="A89" t="s">
        <v>7</v>
      </c>
      <c r="B89">
        <v>2018</v>
      </c>
      <c r="C89" t="s">
        <v>27</v>
      </c>
      <c r="D89" t="s">
        <v>26</v>
      </c>
      <c r="E89" t="s">
        <v>16</v>
      </c>
      <c r="F89" t="s">
        <v>17</v>
      </c>
      <c r="G89">
        <v>131.09</v>
      </c>
      <c r="H89">
        <f t="shared" si="2"/>
        <v>8.8223570000000002</v>
      </c>
      <c r="I89" s="1">
        <v>-44.75</v>
      </c>
    </row>
    <row r="90" spans="1:9" x14ac:dyDescent="0.45">
      <c r="A90" t="s">
        <v>7</v>
      </c>
      <c r="B90">
        <v>2018</v>
      </c>
      <c r="C90" t="s">
        <v>28</v>
      </c>
      <c r="D90" t="s">
        <v>26</v>
      </c>
      <c r="E90" t="s">
        <v>16</v>
      </c>
      <c r="F90" t="s">
        <v>17</v>
      </c>
      <c r="G90">
        <v>102.84</v>
      </c>
      <c r="H90">
        <f t="shared" si="2"/>
        <v>6.9211320000000001</v>
      </c>
      <c r="I90" s="1">
        <v>-21.709999999999994</v>
      </c>
    </row>
    <row r="91" spans="1:9" x14ac:dyDescent="0.45">
      <c r="A91" t="s">
        <v>7</v>
      </c>
      <c r="B91">
        <v>2018</v>
      </c>
      <c r="C91" t="s">
        <v>29</v>
      </c>
      <c r="D91" t="s">
        <v>26</v>
      </c>
      <c r="E91" t="s">
        <v>16</v>
      </c>
      <c r="F91" t="s">
        <v>17</v>
      </c>
      <c r="G91">
        <v>100.9</v>
      </c>
      <c r="H91">
        <f t="shared" si="2"/>
        <v>6.7905700000000007</v>
      </c>
      <c r="I91" s="1">
        <v>9.9000000000000057</v>
      </c>
    </row>
    <row r="92" spans="1:9" x14ac:dyDescent="0.45">
      <c r="A92" t="s">
        <v>7</v>
      </c>
      <c r="B92">
        <v>2018</v>
      </c>
      <c r="C92" t="s">
        <v>30</v>
      </c>
      <c r="D92" t="s">
        <v>26</v>
      </c>
      <c r="E92" t="s">
        <v>16</v>
      </c>
      <c r="F92" t="s">
        <v>17</v>
      </c>
      <c r="G92">
        <v>110.32</v>
      </c>
      <c r="H92">
        <f t="shared" si="2"/>
        <v>7.4245359999999998</v>
      </c>
      <c r="I92" s="1">
        <v>-49.830000000000013</v>
      </c>
    </row>
    <row r="93" spans="1:9" x14ac:dyDescent="0.45">
      <c r="A93" t="s">
        <v>7</v>
      </c>
      <c r="B93">
        <v>2018</v>
      </c>
      <c r="C93" t="s">
        <v>31</v>
      </c>
      <c r="D93" t="s">
        <v>26</v>
      </c>
      <c r="E93" t="s">
        <v>16</v>
      </c>
      <c r="F93" t="s">
        <v>17</v>
      </c>
      <c r="G93">
        <v>100.1</v>
      </c>
      <c r="H93">
        <f t="shared" si="2"/>
        <v>6.7367299999999997</v>
      </c>
      <c r="I93" s="1">
        <v>-20.230000000000004</v>
      </c>
    </row>
    <row r="94" spans="1:9" x14ac:dyDescent="0.45">
      <c r="A94" t="s">
        <v>7</v>
      </c>
      <c r="B94">
        <v>2019</v>
      </c>
      <c r="C94" t="s">
        <v>8</v>
      </c>
      <c r="D94" t="s">
        <v>9</v>
      </c>
      <c r="E94" t="s">
        <v>33</v>
      </c>
      <c r="F94" t="s">
        <v>34</v>
      </c>
      <c r="G94">
        <v>144.9</v>
      </c>
      <c r="H94">
        <f t="shared" si="2"/>
        <v>9.7517700000000005</v>
      </c>
      <c r="I94" s="1">
        <v>1.2000000000000171</v>
      </c>
    </row>
    <row r="95" spans="1:9" x14ac:dyDescent="0.45">
      <c r="A95" t="s">
        <v>7</v>
      </c>
      <c r="B95">
        <v>2019</v>
      </c>
      <c r="C95" t="s">
        <v>43</v>
      </c>
      <c r="D95" t="s">
        <v>26</v>
      </c>
      <c r="E95" t="s">
        <v>33</v>
      </c>
      <c r="F95" t="s">
        <v>34</v>
      </c>
      <c r="G95">
        <v>101.9</v>
      </c>
      <c r="H95">
        <f t="shared" si="2"/>
        <v>6.8578700000000001</v>
      </c>
      <c r="I95" s="1">
        <v>37.200000000000003</v>
      </c>
    </row>
    <row r="96" spans="1:9" x14ac:dyDescent="0.45">
      <c r="A96" t="s">
        <v>7</v>
      </c>
      <c r="B96">
        <v>2019</v>
      </c>
      <c r="C96" t="s">
        <v>30</v>
      </c>
      <c r="D96" t="s">
        <v>26</v>
      </c>
      <c r="E96" t="s">
        <v>33</v>
      </c>
      <c r="F96" t="s">
        <v>34</v>
      </c>
      <c r="G96">
        <v>145.69999999999999</v>
      </c>
      <c r="H96">
        <f t="shared" si="2"/>
        <v>9.8056099999999997</v>
      </c>
      <c r="I96" s="1">
        <v>-47.800000000000011</v>
      </c>
    </row>
    <row r="97" spans="1:9" x14ac:dyDescent="0.45">
      <c r="A97" t="s">
        <v>7</v>
      </c>
      <c r="B97">
        <v>2019</v>
      </c>
      <c r="C97" t="s">
        <v>44</v>
      </c>
      <c r="D97" t="s">
        <v>9</v>
      </c>
      <c r="E97" t="s">
        <v>33</v>
      </c>
      <c r="F97" t="s">
        <v>34</v>
      </c>
      <c r="G97">
        <v>139.5</v>
      </c>
      <c r="H97">
        <f t="shared" si="2"/>
        <v>9.3883499999999991</v>
      </c>
      <c r="I97" s="1">
        <v>-7.0999999999999943</v>
      </c>
    </row>
    <row r="98" spans="1:9" x14ac:dyDescent="0.45">
      <c r="A98" t="s">
        <v>7</v>
      </c>
      <c r="B98">
        <v>2019</v>
      </c>
      <c r="C98" t="s">
        <v>45</v>
      </c>
      <c r="D98" t="s">
        <v>26</v>
      </c>
      <c r="E98" t="s">
        <v>33</v>
      </c>
      <c r="F98" t="s">
        <v>34</v>
      </c>
      <c r="G98">
        <v>116.1</v>
      </c>
      <c r="H98">
        <f t="shared" si="2"/>
        <v>7.8135299999999992</v>
      </c>
      <c r="I98" s="1">
        <v>-2.6000000000000085</v>
      </c>
    </row>
    <row r="99" spans="1:9" x14ac:dyDescent="0.45">
      <c r="A99" t="s">
        <v>7</v>
      </c>
      <c r="B99">
        <v>2019</v>
      </c>
      <c r="C99" t="s">
        <v>46</v>
      </c>
      <c r="D99" t="s">
        <v>9</v>
      </c>
      <c r="E99" t="s">
        <v>33</v>
      </c>
      <c r="F99" t="s">
        <v>34</v>
      </c>
      <c r="G99">
        <v>152.6</v>
      </c>
      <c r="H99">
        <f t="shared" ref="H99:H130" si="3">G99*0.0673</f>
        <v>10.269979999999999</v>
      </c>
      <c r="I99" s="1">
        <v>24</v>
      </c>
    </row>
    <row r="100" spans="1:9" x14ac:dyDescent="0.45">
      <c r="A100" t="s">
        <v>7</v>
      </c>
      <c r="B100">
        <v>2020</v>
      </c>
      <c r="C100" t="s">
        <v>8</v>
      </c>
      <c r="D100" t="s">
        <v>9</v>
      </c>
      <c r="E100" t="s">
        <v>33</v>
      </c>
      <c r="F100" t="s">
        <v>34</v>
      </c>
      <c r="G100">
        <v>159.30359559999999</v>
      </c>
      <c r="H100">
        <f t="shared" si="3"/>
        <v>10.721131983879999</v>
      </c>
      <c r="I100" s="1">
        <v>87.109511989999987</v>
      </c>
    </row>
    <row r="101" spans="1:9" x14ac:dyDescent="0.45">
      <c r="A101" t="s">
        <v>7</v>
      </c>
      <c r="B101">
        <v>2020</v>
      </c>
      <c r="C101" t="s">
        <v>47</v>
      </c>
      <c r="D101" t="s">
        <v>9</v>
      </c>
      <c r="E101" t="s">
        <v>33</v>
      </c>
      <c r="F101" t="s">
        <v>34</v>
      </c>
      <c r="G101">
        <v>172.07165319999999</v>
      </c>
      <c r="H101">
        <f t="shared" si="3"/>
        <v>11.580422260359999</v>
      </c>
      <c r="I101" s="1">
        <v>-28.215793200000007</v>
      </c>
    </row>
    <row r="102" spans="1:9" x14ac:dyDescent="0.45">
      <c r="A102" t="s">
        <v>7</v>
      </c>
      <c r="B102">
        <v>2020</v>
      </c>
      <c r="C102" t="s">
        <v>43</v>
      </c>
      <c r="D102" t="s">
        <v>26</v>
      </c>
      <c r="E102" t="s">
        <v>33</v>
      </c>
      <c r="F102" t="s">
        <v>34</v>
      </c>
      <c r="G102">
        <v>165.11181769999999</v>
      </c>
      <c r="H102">
        <f t="shared" si="3"/>
        <v>11.112025331209999</v>
      </c>
      <c r="I102" s="1">
        <v>12.454473499999978</v>
      </c>
    </row>
    <row r="103" spans="1:9" x14ac:dyDescent="0.45">
      <c r="A103" t="s">
        <v>7</v>
      </c>
      <c r="B103">
        <v>2020</v>
      </c>
      <c r="C103" t="s">
        <v>30</v>
      </c>
      <c r="D103" t="s">
        <v>26</v>
      </c>
      <c r="E103" t="s">
        <v>33</v>
      </c>
      <c r="F103" t="s">
        <v>34</v>
      </c>
      <c r="G103">
        <v>154.2735538</v>
      </c>
      <c r="H103">
        <f t="shared" si="3"/>
        <v>10.38261017074</v>
      </c>
      <c r="I103" s="1">
        <v>-16.266363799999993</v>
      </c>
    </row>
    <row r="104" spans="1:9" x14ac:dyDescent="0.45">
      <c r="A104" t="s">
        <v>7</v>
      </c>
      <c r="B104">
        <v>2020</v>
      </c>
      <c r="C104" t="s">
        <v>44</v>
      </c>
      <c r="D104" t="s">
        <v>9</v>
      </c>
      <c r="E104" t="s">
        <v>33</v>
      </c>
      <c r="F104" t="s">
        <v>34</v>
      </c>
      <c r="G104">
        <v>146.7610397</v>
      </c>
      <c r="H104">
        <f t="shared" si="3"/>
        <v>9.87701797181</v>
      </c>
      <c r="I104" s="1">
        <v>-14.004733299999998</v>
      </c>
    </row>
    <row r="105" spans="1:9" x14ac:dyDescent="0.45">
      <c r="A105" t="s">
        <v>7</v>
      </c>
      <c r="B105">
        <v>2020</v>
      </c>
      <c r="C105" t="s">
        <v>45</v>
      </c>
      <c r="D105" t="s">
        <v>26</v>
      </c>
      <c r="E105" t="s">
        <v>33</v>
      </c>
      <c r="F105" t="s">
        <v>34</v>
      </c>
      <c r="G105">
        <v>147.72296009999999</v>
      </c>
      <c r="H105">
        <f t="shared" si="3"/>
        <v>9.9417552147299997</v>
      </c>
      <c r="I105" s="1">
        <v>-55.707486200000005</v>
      </c>
    </row>
    <row r="106" spans="1:9" x14ac:dyDescent="0.45">
      <c r="A106" t="s">
        <v>7</v>
      </c>
      <c r="B106">
        <v>2020</v>
      </c>
      <c r="C106" t="s">
        <v>31</v>
      </c>
      <c r="D106" t="s">
        <v>26</v>
      </c>
      <c r="E106" t="s">
        <v>33</v>
      </c>
      <c r="F106" t="s">
        <v>34</v>
      </c>
      <c r="G106">
        <v>157.2165153</v>
      </c>
      <c r="H106">
        <f t="shared" si="3"/>
        <v>10.58067147969</v>
      </c>
      <c r="I106" s="1">
        <v>-33.500556700000004</v>
      </c>
    </row>
    <row r="107" spans="1:9" x14ac:dyDescent="0.45">
      <c r="A107" t="s">
        <v>7</v>
      </c>
      <c r="B107">
        <v>2019</v>
      </c>
      <c r="C107" t="s">
        <v>8</v>
      </c>
      <c r="D107" t="s">
        <v>9</v>
      </c>
      <c r="E107" t="s">
        <v>35</v>
      </c>
      <c r="F107" t="s">
        <v>36</v>
      </c>
      <c r="G107">
        <v>117.7</v>
      </c>
      <c r="H107">
        <f t="shared" si="3"/>
        <v>7.9212100000000003</v>
      </c>
      <c r="I107" s="1">
        <v>-25.999999999999986</v>
      </c>
    </row>
    <row r="108" spans="1:9" x14ac:dyDescent="0.45">
      <c r="A108" t="s">
        <v>7</v>
      </c>
      <c r="B108">
        <v>2019</v>
      </c>
      <c r="C108" t="s">
        <v>43</v>
      </c>
      <c r="D108" t="s">
        <v>26</v>
      </c>
      <c r="E108" t="s">
        <v>35</v>
      </c>
      <c r="F108" t="s">
        <v>36</v>
      </c>
      <c r="G108">
        <v>131.4</v>
      </c>
      <c r="H108">
        <f t="shared" si="3"/>
        <v>8.8432200000000005</v>
      </c>
      <c r="I108" s="1">
        <v>66.7</v>
      </c>
    </row>
    <row r="109" spans="1:9" x14ac:dyDescent="0.45">
      <c r="A109" t="s">
        <v>7</v>
      </c>
      <c r="B109">
        <v>2019</v>
      </c>
      <c r="C109" t="s">
        <v>30</v>
      </c>
      <c r="D109" t="s">
        <v>26</v>
      </c>
      <c r="E109" t="s">
        <v>35</v>
      </c>
      <c r="F109" t="s">
        <v>36</v>
      </c>
      <c r="G109">
        <v>156.5</v>
      </c>
      <c r="H109">
        <f t="shared" si="3"/>
        <v>10.532449999999999</v>
      </c>
      <c r="I109" s="1">
        <v>-37</v>
      </c>
    </row>
    <row r="110" spans="1:9" x14ac:dyDescent="0.45">
      <c r="A110" t="s">
        <v>7</v>
      </c>
      <c r="B110">
        <v>2019</v>
      </c>
      <c r="C110" t="s">
        <v>44</v>
      </c>
      <c r="D110" t="s">
        <v>9</v>
      </c>
      <c r="E110" t="s">
        <v>35</v>
      </c>
      <c r="F110" t="s">
        <v>36</v>
      </c>
      <c r="G110">
        <v>151.30000000000001</v>
      </c>
      <c r="H110">
        <f t="shared" si="3"/>
        <v>10.182490000000001</v>
      </c>
      <c r="I110" s="1">
        <v>4.7000000000000171</v>
      </c>
    </row>
    <row r="111" spans="1:9" x14ac:dyDescent="0.45">
      <c r="A111" t="s">
        <v>7</v>
      </c>
      <c r="B111">
        <v>2019</v>
      </c>
      <c r="C111" t="s">
        <v>45</v>
      </c>
      <c r="D111" t="s">
        <v>26</v>
      </c>
      <c r="E111" t="s">
        <v>35</v>
      </c>
      <c r="F111" t="s">
        <v>36</v>
      </c>
      <c r="G111">
        <v>172.8</v>
      </c>
      <c r="H111">
        <f t="shared" si="3"/>
        <v>11.629440000000001</v>
      </c>
      <c r="I111" s="1">
        <v>54.100000000000009</v>
      </c>
    </row>
    <row r="112" spans="1:9" x14ac:dyDescent="0.45">
      <c r="A112" t="s">
        <v>7</v>
      </c>
      <c r="B112">
        <v>2019</v>
      </c>
      <c r="C112" t="s">
        <v>46</v>
      </c>
      <c r="D112" t="s">
        <v>9</v>
      </c>
      <c r="E112" t="s">
        <v>35</v>
      </c>
      <c r="F112" t="s">
        <v>36</v>
      </c>
      <c r="G112">
        <v>160.1</v>
      </c>
      <c r="H112">
        <f t="shared" si="3"/>
        <v>10.77473</v>
      </c>
      <c r="I112" s="1">
        <v>31.5</v>
      </c>
    </row>
    <row r="113" spans="1:9" x14ac:dyDescent="0.45">
      <c r="A113" t="s">
        <v>7</v>
      </c>
      <c r="B113">
        <v>2020</v>
      </c>
      <c r="C113" t="s">
        <v>8</v>
      </c>
      <c r="D113" t="s">
        <v>9</v>
      </c>
      <c r="E113" t="s">
        <v>35</v>
      </c>
      <c r="F113" t="s">
        <v>36</v>
      </c>
      <c r="G113">
        <v>64.088412890000001</v>
      </c>
      <c r="H113">
        <f t="shared" si="3"/>
        <v>4.3131501874970004</v>
      </c>
      <c r="I113" s="1">
        <v>-8.1056707200000062</v>
      </c>
    </row>
    <row r="114" spans="1:9" x14ac:dyDescent="0.45">
      <c r="A114" t="s">
        <v>7</v>
      </c>
      <c r="B114">
        <v>2020</v>
      </c>
      <c r="C114" t="s">
        <v>47</v>
      </c>
      <c r="D114" t="s">
        <v>9</v>
      </c>
      <c r="E114" t="s">
        <v>35</v>
      </c>
      <c r="F114" t="s">
        <v>36</v>
      </c>
      <c r="G114">
        <v>171.14463660000001</v>
      </c>
      <c r="H114">
        <f t="shared" si="3"/>
        <v>11.51803404318</v>
      </c>
      <c r="I114" s="1">
        <v>-29.142809799999981</v>
      </c>
    </row>
    <row r="115" spans="1:9" x14ac:dyDescent="0.45">
      <c r="A115" t="s">
        <v>7</v>
      </c>
      <c r="B115">
        <v>2020</v>
      </c>
      <c r="C115" t="s">
        <v>43</v>
      </c>
      <c r="D115" t="s">
        <v>26</v>
      </c>
      <c r="E115" t="s">
        <v>35</v>
      </c>
      <c r="F115" t="s">
        <v>36</v>
      </c>
      <c r="G115">
        <v>147.6693052</v>
      </c>
      <c r="H115">
        <f t="shared" si="3"/>
        <v>9.9381442399599997</v>
      </c>
      <c r="I115" s="1">
        <v>-4.9880390000000148</v>
      </c>
    </row>
    <row r="116" spans="1:9" x14ac:dyDescent="0.45">
      <c r="A116" t="s">
        <v>7</v>
      </c>
      <c r="B116">
        <v>2020</v>
      </c>
      <c r="C116" t="s">
        <v>30</v>
      </c>
      <c r="D116" t="s">
        <v>26</v>
      </c>
      <c r="E116" t="s">
        <v>35</v>
      </c>
      <c r="F116" t="s">
        <v>36</v>
      </c>
      <c r="G116">
        <v>174.06800720000001</v>
      </c>
      <c r="H116">
        <f t="shared" si="3"/>
        <v>11.714776884560001</v>
      </c>
      <c r="I116" s="1">
        <v>3.5280896000000155</v>
      </c>
    </row>
    <row r="117" spans="1:9" x14ac:dyDescent="0.45">
      <c r="A117" t="s">
        <v>7</v>
      </c>
      <c r="B117">
        <v>2020</v>
      </c>
      <c r="C117" t="s">
        <v>44</v>
      </c>
      <c r="D117" t="s">
        <v>9</v>
      </c>
      <c r="E117" t="s">
        <v>35</v>
      </c>
      <c r="F117" t="s">
        <v>36</v>
      </c>
      <c r="G117">
        <v>181.4208447</v>
      </c>
      <c r="H117">
        <f t="shared" si="3"/>
        <v>12.20962284831</v>
      </c>
      <c r="I117" s="1">
        <v>20.655071700000008</v>
      </c>
    </row>
    <row r="118" spans="1:9" x14ac:dyDescent="0.45">
      <c r="A118" t="s">
        <v>7</v>
      </c>
      <c r="B118">
        <v>2020</v>
      </c>
      <c r="C118" t="s">
        <v>45</v>
      </c>
      <c r="D118" t="s">
        <v>26</v>
      </c>
      <c r="E118" t="s">
        <v>35</v>
      </c>
      <c r="F118" t="s">
        <v>36</v>
      </c>
      <c r="G118">
        <v>186.74506840000001</v>
      </c>
      <c r="H118">
        <f t="shared" si="3"/>
        <v>12.567943103320001</v>
      </c>
      <c r="I118" s="1">
        <v>-16.685377899999992</v>
      </c>
    </row>
    <row r="119" spans="1:9" x14ac:dyDescent="0.45">
      <c r="A119" t="s">
        <v>7</v>
      </c>
      <c r="B119">
        <v>2020</v>
      </c>
      <c r="C119" t="s">
        <v>31</v>
      </c>
      <c r="D119" t="s">
        <v>26</v>
      </c>
      <c r="E119" t="s">
        <v>35</v>
      </c>
      <c r="F119" t="s">
        <v>36</v>
      </c>
      <c r="G119">
        <v>161.801751</v>
      </c>
      <c r="H119">
        <f t="shared" si="3"/>
        <v>10.889257842299999</v>
      </c>
      <c r="I119" s="1">
        <v>-28.915321000000006</v>
      </c>
    </row>
    <row r="120" spans="1:9" x14ac:dyDescent="0.45">
      <c r="A120" t="s">
        <v>7</v>
      </c>
      <c r="B120">
        <v>2019</v>
      </c>
      <c r="C120" t="s">
        <v>8</v>
      </c>
      <c r="D120" t="s">
        <v>9</v>
      </c>
      <c r="E120" t="s">
        <v>37</v>
      </c>
      <c r="F120" t="s">
        <v>38</v>
      </c>
      <c r="G120">
        <v>142.9</v>
      </c>
      <c r="H120">
        <f t="shared" si="3"/>
        <v>9.6171699999999998</v>
      </c>
      <c r="I120" s="1">
        <v>-0.79999999999998295</v>
      </c>
    </row>
    <row r="121" spans="1:9" x14ac:dyDescent="0.45">
      <c r="A121" t="s">
        <v>7</v>
      </c>
      <c r="B121">
        <v>2019</v>
      </c>
      <c r="C121" t="s">
        <v>43</v>
      </c>
      <c r="D121" t="s">
        <v>26</v>
      </c>
      <c r="E121" t="s">
        <v>37</v>
      </c>
      <c r="F121" t="s">
        <v>38</v>
      </c>
      <c r="G121">
        <v>139.5</v>
      </c>
      <c r="H121">
        <f t="shared" si="3"/>
        <v>9.3883499999999991</v>
      </c>
      <c r="I121" s="1">
        <v>74.8</v>
      </c>
    </row>
    <row r="122" spans="1:9" x14ac:dyDescent="0.45">
      <c r="A122" t="s">
        <v>7</v>
      </c>
      <c r="B122">
        <v>2019</v>
      </c>
      <c r="C122" t="s">
        <v>30</v>
      </c>
      <c r="D122" t="s">
        <v>26</v>
      </c>
      <c r="E122" t="s">
        <v>37</v>
      </c>
      <c r="F122" t="s">
        <v>38</v>
      </c>
      <c r="G122">
        <v>172.7</v>
      </c>
      <c r="H122">
        <f t="shared" si="3"/>
        <v>11.62271</v>
      </c>
      <c r="I122" s="1">
        <v>-20.800000000000011</v>
      </c>
    </row>
    <row r="123" spans="1:9" x14ac:dyDescent="0.45">
      <c r="A123" t="s">
        <v>7</v>
      </c>
      <c r="B123">
        <v>2019</v>
      </c>
      <c r="C123" t="s">
        <v>44</v>
      </c>
      <c r="D123" t="s">
        <v>9</v>
      </c>
      <c r="E123" t="s">
        <v>37</v>
      </c>
      <c r="F123" t="s">
        <v>38</v>
      </c>
      <c r="G123">
        <v>151</v>
      </c>
      <c r="H123">
        <f t="shared" si="3"/>
        <v>10.1623</v>
      </c>
      <c r="I123" s="1">
        <v>4.4000000000000057</v>
      </c>
    </row>
    <row r="124" spans="1:9" x14ac:dyDescent="0.45">
      <c r="A124" t="s">
        <v>7</v>
      </c>
      <c r="B124">
        <v>2019</v>
      </c>
      <c r="C124" t="s">
        <v>45</v>
      </c>
      <c r="D124" t="s">
        <v>26</v>
      </c>
      <c r="E124" t="s">
        <v>37</v>
      </c>
      <c r="F124" t="s">
        <v>38</v>
      </c>
      <c r="G124">
        <v>115.3</v>
      </c>
      <c r="H124">
        <f t="shared" si="3"/>
        <v>7.75969</v>
      </c>
      <c r="I124" s="1">
        <v>-3.4000000000000057</v>
      </c>
    </row>
    <row r="125" spans="1:9" x14ac:dyDescent="0.45">
      <c r="A125" t="s">
        <v>7</v>
      </c>
      <c r="B125">
        <v>2019</v>
      </c>
      <c r="C125" t="s">
        <v>46</v>
      </c>
      <c r="D125" t="s">
        <v>9</v>
      </c>
      <c r="E125" t="s">
        <v>37</v>
      </c>
      <c r="F125" t="s">
        <v>38</v>
      </c>
      <c r="G125">
        <v>155.4</v>
      </c>
      <c r="H125">
        <f t="shared" si="3"/>
        <v>10.45842</v>
      </c>
      <c r="I125" s="1">
        <v>26.800000000000011</v>
      </c>
    </row>
    <row r="126" spans="1:9" x14ac:dyDescent="0.45">
      <c r="A126" t="s">
        <v>7</v>
      </c>
      <c r="B126">
        <v>2020</v>
      </c>
      <c r="C126" t="s">
        <v>8</v>
      </c>
      <c r="D126" t="s">
        <v>9</v>
      </c>
      <c r="E126" t="s">
        <v>37</v>
      </c>
      <c r="F126" t="s">
        <v>38</v>
      </c>
      <c r="G126">
        <v>178.3606556</v>
      </c>
      <c r="H126">
        <f t="shared" si="3"/>
        <v>12.003672121879999</v>
      </c>
      <c r="I126" s="1">
        <v>106.16657198999999</v>
      </c>
    </row>
    <row r="127" spans="1:9" x14ac:dyDescent="0.45">
      <c r="A127" t="s">
        <v>7</v>
      </c>
      <c r="B127">
        <v>2020</v>
      </c>
      <c r="C127" t="s">
        <v>47</v>
      </c>
      <c r="D127" t="s">
        <v>9</v>
      </c>
      <c r="E127" t="s">
        <v>37</v>
      </c>
      <c r="F127" t="s">
        <v>38</v>
      </c>
      <c r="G127">
        <v>178.29863320000001</v>
      </c>
      <c r="H127">
        <f t="shared" si="3"/>
        <v>11.99949801436</v>
      </c>
      <c r="I127" s="1">
        <v>-21.988813199999981</v>
      </c>
    </row>
    <row r="128" spans="1:9" x14ac:dyDescent="0.45">
      <c r="A128" t="s">
        <v>7</v>
      </c>
      <c r="B128">
        <v>2020</v>
      </c>
      <c r="C128" t="s">
        <v>43</v>
      </c>
      <c r="D128" t="s">
        <v>26</v>
      </c>
      <c r="E128" t="s">
        <v>37</v>
      </c>
      <c r="F128" t="s">
        <v>38</v>
      </c>
      <c r="G128">
        <v>180.79698669999999</v>
      </c>
      <c r="H128">
        <f t="shared" si="3"/>
        <v>12.167637204909999</v>
      </c>
      <c r="I128" s="1">
        <v>28.139642499999979</v>
      </c>
    </row>
    <row r="129" spans="1:9" x14ac:dyDescent="0.45">
      <c r="A129" t="s">
        <v>7</v>
      </c>
      <c r="B129">
        <v>2020</v>
      </c>
      <c r="C129" t="s">
        <v>30</v>
      </c>
      <c r="D129" t="s">
        <v>26</v>
      </c>
      <c r="E129" t="s">
        <v>37</v>
      </c>
      <c r="F129" t="s">
        <v>38</v>
      </c>
      <c r="G129">
        <v>164.16983300000001</v>
      </c>
      <c r="H129">
        <f t="shared" si="3"/>
        <v>11.048629760900001</v>
      </c>
      <c r="I129" s="1">
        <v>-6.3700845999999842</v>
      </c>
    </row>
    <row r="130" spans="1:9" x14ac:dyDescent="0.45">
      <c r="A130" t="s">
        <v>7</v>
      </c>
      <c r="B130">
        <v>2020</v>
      </c>
      <c r="C130" t="s">
        <v>44</v>
      </c>
      <c r="D130" t="s">
        <v>9</v>
      </c>
      <c r="E130" t="s">
        <v>37</v>
      </c>
      <c r="F130" t="s">
        <v>38</v>
      </c>
      <c r="G130">
        <v>138.0471173</v>
      </c>
      <c r="H130">
        <f t="shared" si="3"/>
        <v>9.2905709942900003</v>
      </c>
      <c r="I130" s="1">
        <v>-22.718655699999999</v>
      </c>
    </row>
    <row r="131" spans="1:9" x14ac:dyDescent="0.45">
      <c r="A131" t="s">
        <v>7</v>
      </c>
      <c r="B131">
        <v>2020</v>
      </c>
      <c r="C131" t="s">
        <v>45</v>
      </c>
      <c r="D131" t="s">
        <v>26</v>
      </c>
      <c r="E131" t="s">
        <v>37</v>
      </c>
      <c r="F131" t="s">
        <v>38</v>
      </c>
      <c r="G131">
        <v>189.27686739999999</v>
      </c>
      <c r="H131">
        <f t="shared" ref="H131:H162" si="4">G131*0.0673</f>
        <v>12.738333176019999</v>
      </c>
      <c r="I131" s="1">
        <v>-14.153578900000014</v>
      </c>
    </row>
    <row r="132" spans="1:9" x14ac:dyDescent="0.45">
      <c r="A132" t="s">
        <v>7</v>
      </c>
      <c r="B132">
        <v>2020</v>
      </c>
      <c r="C132" t="s">
        <v>31</v>
      </c>
      <c r="D132" t="s">
        <v>26</v>
      </c>
      <c r="E132" t="s">
        <v>37</v>
      </c>
      <c r="F132" t="s">
        <v>38</v>
      </c>
      <c r="G132">
        <v>126.78790239999999</v>
      </c>
      <c r="H132">
        <f t="shared" si="4"/>
        <v>8.5328258315199985</v>
      </c>
      <c r="I132" s="1">
        <v>-63.929169600000009</v>
      </c>
    </row>
    <row r="133" spans="1:9" x14ac:dyDescent="0.45">
      <c r="A133" t="s">
        <v>7</v>
      </c>
      <c r="B133">
        <v>2019</v>
      </c>
      <c r="C133" t="s">
        <v>8</v>
      </c>
      <c r="D133" t="s">
        <v>9</v>
      </c>
      <c r="E133" t="s">
        <v>39</v>
      </c>
      <c r="F133" t="s">
        <v>40</v>
      </c>
      <c r="G133">
        <v>152.80000000000001</v>
      </c>
      <c r="H133">
        <f t="shared" si="4"/>
        <v>10.283440000000001</v>
      </c>
      <c r="I133" s="1">
        <v>9.1000000000000227</v>
      </c>
    </row>
    <row r="134" spans="1:9" x14ac:dyDescent="0.45">
      <c r="A134" t="s">
        <v>7</v>
      </c>
      <c r="B134">
        <v>2019</v>
      </c>
      <c r="C134" t="s">
        <v>43</v>
      </c>
      <c r="D134" t="s">
        <v>26</v>
      </c>
      <c r="E134" t="s">
        <v>39</v>
      </c>
      <c r="F134" t="s">
        <v>40</v>
      </c>
      <c r="G134">
        <v>134.5</v>
      </c>
      <c r="H134">
        <f t="shared" si="4"/>
        <v>9.05185</v>
      </c>
      <c r="I134" s="1">
        <v>69.8</v>
      </c>
    </row>
    <row r="135" spans="1:9" x14ac:dyDescent="0.45">
      <c r="A135" t="s">
        <v>7</v>
      </c>
      <c r="B135">
        <v>2019</v>
      </c>
      <c r="C135" t="s">
        <v>30</v>
      </c>
      <c r="D135" t="s">
        <v>26</v>
      </c>
      <c r="E135" t="s">
        <v>39</v>
      </c>
      <c r="F135" t="s">
        <v>40</v>
      </c>
      <c r="G135">
        <v>143.19999999999999</v>
      </c>
      <c r="H135">
        <f t="shared" si="4"/>
        <v>9.6373599999999993</v>
      </c>
      <c r="I135" s="1">
        <v>-50.300000000000011</v>
      </c>
    </row>
    <row r="136" spans="1:9" x14ac:dyDescent="0.45">
      <c r="A136" t="s">
        <v>7</v>
      </c>
      <c r="B136">
        <v>2019</v>
      </c>
      <c r="C136" t="s">
        <v>44</v>
      </c>
      <c r="D136" t="s">
        <v>9</v>
      </c>
      <c r="E136" t="s">
        <v>39</v>
      </c>
      <c r="F136" t="s">
        <v>40</v>
      </c>
      <c r="G136">
        <v>151</v>
      </c>
      <c r="H136">
        <f t="shared" si="4"/>
        <v>10.1623</v>
      </c>
      <c r="I136" s="1">
        <v>4.4000000000000057</v>
      </c>
    </row>
    <row r="137" spans="1:9" x14ac:dyDescent="0.45">
      <c r="A137" t="s">
        <v>7</v>
      </c>
      <c r="B137">
        <v>2019</v>
      </c>
      <c r="C137" t="s">
        <v>45</v>
      </c>
      <c r="D137" t="s">
        <v>26</v>
      </c>
      <c r="E137" t="s">
        <v>39</v>
      </c>
      <c r="F137" t="s">
        <v>40</v>
      </c>
      <c r="G137">
        <v>122.3</v>
      </c>
      <c r="H137">
        <f t="shared" si="4"/>
        <v>8.2307899999999989</v>
      </c>
      <c r="I137" s="1">
        <v>3.5999999999999943</v>
      </c>
    </row>
    <row r="138" spans="1:9" x14ac:dyDescent="0.45">
      <c r="A138" t="s">
        <v>7</v>
      </c>
      <c r="B138">
        <v>2019</v>
      </c>
      <c r="C138" t="s">
        <v>46</v>
      </c>
      <c r="D138" t="s">
        <v>9</v>
      </c>
      <c r="E138" t="s">
        <v>39</v>
      </c>
      <c r="F138" t="s">
        <v>40</v>
      </c>
      <c r="G138">
        <v>162.4</v>
      </c>
      <c r="H138">
        <f t="shared" si="4"/>
        <v>10.92952</v>
      </c>
      <c r="I138" s="1">
        <v>33.800000000000011</v>
      </c>
    </row>
    <row r="139" spans="1:9" x14ac:dyDescent="0.45">
      <c r="A139" t="s">
        <v>7</v>
      </c>
      <c r="B139">
        <v>2020</v>
      </c>
      <c r="C139" t="s">
        <v>8</v>
      </c>
      <c r="D139" t="s">
        <v>9</v>
      </c>
      <c r="E139" t="s">
        <v>39</v>
      </c>
      <c r="F139" t="s">
        <v>40</v>
      </c>
      <c r="G139">
        <v>179.08557350000001</v>
      </c>
      <c r="H139">
        <f t="shared" si="4"/>
        <v>12.052459096550001</v>
      </c>
      <c r="I139" s="1">
        <v>106.89148989</v>
      </c>
    </row>
    <row r="140" spans="1:9" x14ac:dyDescent="0.45">
      <c r="A140" t="s">
        <v>7</v>
      </c>
      <c r="B140">
        <v>2020</v>
      </c>
      <c r="C140" t="s">
        <v>47</v>
      </c>
      <c r="D140" t="s">
        <v>9</v>
      </c>
      <c r="E140" t="s">
        <v>39</v>
      </c>
      <c r="F140" t="s">
        <v>40</v>
      </c>
      <c r="G140">
        <v>158.4510664</v>
      </c>
      <c r="H140">
        <f t="shared" si="4"/>
        <v>10.663756768720001</v>
      </c>
      <c r="I140" s="1">
        <v>-41.836379999999991</v>
      </c>
    </row>
    <row r="141" spans="1:9" x14ac:dyDescent="0.45">
      <c r="A141" t="s">
        <v>7</v>
      </c>
      <c r="B141">
        <v>2020</v>
      </c>
      <c r="C141" t="s">
        <v>43</v>
      </c>
      <c r="D141" t="s">
        <v>26</v>
      </c>
      <c r="E141" t="s">
        <v>39</v>
      </c>
      <c r="F141" t="s">
        <v>40</v>
      </c>
      <c r="G141">
        <v>166.6640936</v>
      </c>
      <c r="H141">
        <f t="shared" si="4"/>
        <v>11.21649349928</v>
      </c>
      <c r="I141" s="1">
        <v>14.00674939999999</v>
      </c>
    </row>
    <row r="142" spans="1:9" x14ac:dyDescent="0.45">
      <c r="A142" t="s">
        <v>7</v>
      </c>
      <c r="B142">
        <v>2020</v>
      </c>
      <c r="C142" t="s">
        <v>30</v>
      </c>
      <c r="D142" t="s">
        <v>26</v>
      </c>
      <c r="E142" t="s">
        <v>39</v>
      </c>
      <c r="F142" t="s">
        <v>40</v>
      </c>
      <c r="G142">
        <v>150.13839580000001</v>
      </c>
      <c r="H142">
        <f t="shared" si="4"/>
        <v>10.10431403734</v>
      </c>
      <c r="I142" s="1">
        <v>-20.401521799999983</v>
      </c>
    </row>
    <row r="143" spans="1:9" x14ac:dyDescent="0.45">
      <c r="A143" t="s">
        <v>7</v>
      </c>
      <c r="B143">
        <v>2020</v>
      </c>
      <c r="C143" t="s">
        <v>44</v>
      </c>
      <c r="D143" t="s">
        <v>9</v>
      </c>
      <c r="E143" t="s">
        <v>39</v>
      </c>
      <c r="F143" t="s">
        <v>40</v>
      </c>
      <c r="G143">
        <v>150.1954552</v>
      </c>
      <c r="H143">
        <f t="shared" si="4"/>
        <v>10.108154134959999</v>
      </c>
      <c r="I143" s="1">
        <v>-10.570317799999998</v>
      </c>
    </row>
    <row r="144" spans="1:9" x14ac:dyDescent="0.45">
      <c r="A144" t="s">
        <v>7</v>
      </c>
      <c r="B144">
        <v>2020</v>
      </c>
      <c r="C144" t="s">
        <v>45</v>
      </c>
      <c r="D144" t="s">
        <v>26</v>
      </c>
      <c r="E144" t="s">
        <v>39</v>
      </c>
      <c r="F144" t="s">
        <v>40</v>
      </c>
      <c r="G144">
        <v>176.2166813</v>
      </c>
      <c r="H144">
        <f t="shared" si="4"/>
        <v>11.85938265149</v>
      </c>
      <c r="I144" s="1">
        <v>-27.213764999999995</v>
      </c>
    </row>
    <row r="145" spans="1:9" x14ac:dyDescent="0.45">
      <c r="A145" t="s">
        <v>7</v>
      </c>
      <c r="B145">
        <v>2020</v>
      </c>
      <c r="C145" t="s">
        <v>31</v>
      </c>
      <c r="D145" t="s">
        <v>26</v>
      </c>
      <c r="E145" t="s">
        <v>39</v>
      </c>
      <c r="F145" t="s">
        <v>40</v>
      </c>
      <c r="G145">
        <v>153.50653980000001</v>
      </c>
      <c r="H145">
        <f t="shared" si="4"/>
        <v>10.33099012854</v>
      </c>
      <c r="I145" s="1">
        <v>-37.210532199999989</v>
      </c>
    </row>
    <row r="146" spans="1:9" x14ac:dyDescent="0.45">
      <c r="A146" t="s">
        <v>7</v>
      </c>
      <c r="B146">
        <v>2019</v>
      </c>
      <c r="C146" t="s">
        <v>8</v>
      </c>
      <c r="D146" t="s">
        <v>9</v>
      </c>
      <c r="E146" t="s">
        <v>41</v>
      </c>
      <c r="F146" t="s">
        <v>42</v>
      </c>
      <c r="G146">
        <v>141.6</v>
      </c>
      <c r="H146">
        <f t="shared" si="4"/>
        <v>9.529679999999999</v>
      </c>
      <c r="I146" s="1">
        <v>-2.0999999999999943</v>
      </c>
    </row>
    <row r="147" spans="1:9" x14ac:dyDescent="0.45">
      <c r="A147" t="s">
        <v>7</v>
      </c>
      <c r="B147">
        <v>2019</v>
      </c>
      <c r="C147" t="s">
        <v>43</v>
      </c>
      <c r="D147" t="s">
        <v>26</v>
      </c>
      <c r="E147" t="s">
        <v>41</v>
      </c>
      <c r="F147" t="s">
        <v>42</v>
      </c>
      <c r="G147">
        <v>55.2</v>
      </c>
      <c r="H147">
        <f t="shared" si="4"/>
        <v>3.71496</v>
      </c>
      <c r="I147" s="1">
        <v>-9.5</v>
      </c>
    </row>
    <row r="148" spans="1:9" x14ac:dyDescent="0.45">
      <c r="A148" t="s">
        <v>7</v>
      </c>
      <c r="B148">
        <v>2019</v>
      </c>
      <c r="C148" t="s">
        <v>30</v>
      </c>
      <c r="D148" t="s">
        <v>26</v>
      </c>
      <c r="E148" t="s">
        <v>41</v>
      </c>
      <c r="F148" t="s">
        <v>42</v>
      </c>
      <c r="G148">
        <v>153.9</v>
      </c>
      <c r="H148">
        <f t="shared" si="4"/>
        <v>10.357470000000001</v>
      </c>
      <c r="I148" s="1">
        <v>-39.599999999999994</v>
      </c>
    </row>
    <row r="149" spans="1:9" x14ac:dyDescent="0.45">
      <c r="A149" t="s">
        <v>7</v>
      </c>
      <c r="B149">
        <v>2019</v>
      </c>
      <c r="C149" t="s">
        <v>44</v>
      </c>
      <c r="D149" t="s">
        <v>9</v>
      </c>
      <c r="E149" t="s">
        <v>41</v>
      </c>
      <c r="F149" t="s">
        <v>42</v>
      </c>
      <c r="G149">
        <v>109.6</v>
      </c>
      <c r="H149">
        <f t="shared" si="4"/>
        <v>7.3760799999999991</v>
      </c>
      <c r="I149" s="1">
        <v>-37</v>
      </c>
    </row>
    <row r="150" spans="1:9" x14ac:dyDescent="0.45">
      <c r="A150" t="s">
        <v>7</v>
      </c>
      <c r="B150">
        <v>2019</v>
      </c>
      <c r="C150" t="s">
        <v>45</v>
      </c>
      <c r="D150" t="s">
        <v>26</v>
      </c>
      <c r="E150" t="s">
        <v>41</v>
      </c>
      <c r="F150" t="s">
        <v>42</v>
      </c>
      <c r="G150">
        <v>65</v>
      </c>
      <c r="H150">
        <f t="shared" si="4"/>
        <v>4.3745000000000003</v>
      </c>
      <c r="I150" s="1">
        <v>-53.7</v>
      </c>
    </row>
    <row r="151" spans="1:9" x14ac:dyDescent="0.45">
      <c r="A151" t="s">
        <v>7</v>
      </c>
      <c r="B151">
        <v>2019</v>
      </c>
      <c r="C151" t="s">
        <v>46</v>
      </c>
      <c r="D151" t="s">
        <v>9</v>
      </c>
      <c r="E151" t="s">
        <v>41</v>
      </c>
      <c r="F151" t="s">
        <v>42</v>
      </c>
      <c r="G151">
        <v>155.1</v>
      </c>
      <c r="H151">
        <f t="shared" si="4"/>
        <v>10.438229999999999</v>
      </c>
      <c r="I151" s="1">
        <v>26.5</v>
      </c>
    </row>
    <row r="152" spans="1:9" x14ac:dyDescent="0.45">
      <c r="A152" t="s">
        <v>7</v>
      </c>
      <c r="B152">
        <v>2020</v>
      </c>
      <c r="C152" t="s">
        <v>8</v>
      </c>
      <c r="D152" t="s">
        <v>9</v>
      </c>
      <c r="E152" t="s">
        <v>41</v>
      </c>
      <c r="F152" t="s">
        <v>42</v>
      </c>
      <c r="G152">
        <v>140.149147</v>
      </c>
      <c r="H152">
        <f t="shared" si="4"/>
        <v>9.4320375931000004</v>
      </c>
      <c r="I152" s="1">
        <v>67.955063389999992</v>
      </c>
    </row>
    <row r="153" spans="1:9" x14ac:dyDescent="0.45">
      <c r="A153" t="s">
        <v>7</v>
      </c>
      <c r="B153">
        <v>2020</v>
      </c>
      <c r="C153" t="s">
        <v>47</v>
      </c>
      <c r="D153" t="s">
        <v>9</v>
      </c>
      <c r="E153" t="s">
        <v>41</v>
      </c>
      <c r="F153" t="s">
        <v>42</v>
      </c>
      <c r="G153">
        <v>169.68401059999999</v>
      </c>
      <c r="H153">
        <f t="shared" si="4"/>
        <v>11.41973391338</v>
      </c>
      <c r="I153" s="1">
        <v>-30.6034358</v>
      </c>
    </row>
    <row r="154" spans="1:9" x14ac:dyDescent="0.45">
      <c r="A154" t="s">
        <v>7</v>
      </c>
      <c r="B154">
        <v>2020</v>
      </c>
      <c r="C154" t="s">
        <v>43</v>
      </c>
      <c r="D154" t="s">
        <v>26</v>
      </c>
      <c r="E154" t="s">
        <v>41</v>
      </c>
      <c r="F154" t="s">
        <v>42</v>
      </c>
      <c r="G154">
        <v>115.0495937</v>
      </c>
      <c r="H154">
        <f t="shared" si="4"/>
        <v>7.7428376560099998</v>
      </c>
      <c r="I154" s="1">
        <v>-37.607750500000009</v>
      </c>
    </row>
    <row r="155" spans="1:9" x14ac:dyDescent="0.45">
      <c r="A155" t="s">
        <v>7</v>
      </c>
      <c r="B155">
        <v>2020</v>
      </c>
      <c r="C155" t="s">
        <v>30</v>
      </c>
      <c r="D155" t="s">
        <v>26</v>
      </c>
      <c r="E155" t="s">
        <v>41</v>
      </c>
      <c r="F155" t="s">
        <v>42</v>
      </c>
      <c r="G155">
        <v>127.4912178</v>
      </c>
      <c r="H155">
        <f t="shared" si="4"/>
        <v>8.5801589579400002</v>
      </c>
      <c r="I155" s="1">
        <v>-43.048699799999994</v>
      </c>
    </row>
    <row r="156" spans="1:9" x14ac:dyDescent="0.45">
      <c r="A156" t="s">
        <v>7</v>
      </c>
      <c r="B156">
        <v>2020</v>
      </c>
      <c r="C156" t="s">
        <v>44</v>
      </c>
      <c r="D156" t="s">
        <v>9</v>
      </c>
      <c r="E156" t="s">
        <v>41</v>
      </c>
      <c r="F156" t="s">
        <v>42</v>
      </c>
      <c r="G156">
        <v>103.8142758</v>
      </c>
      <c r="H156">
        <f t="shared" si="4"/>
        <v>6.9867007613399998</v>
      </c>
      <c r="I156" s="1">
        <v>-56.951497199999991</v>
      </c>
    </row>
    <row r="157" spans="1:9" x14ac:dyDescent="0.45">
      <c r="A157" t="s">
        <v>7</v>
      </c>
      <c r="B157">
        <v>2020</v>
      </c>
      <c r="C157" t="s">
        <v>45</v>
      </c>
      <c r="D157" t="s">
        <v>26</v>
      </c>
      <c r="E157" t="s">
        <v>41</v>
      </c>
      <c r="F157" t="s">
        <v>42</v>
      </c>
      <c r="G157">
        <v>148.2636895</v>
      </c>
      <c r="H157">
        <f t="shared" si="4"/>
        <v>9.97814630335</v>
      </c>
      <c r="I157" s="1">
        <v>-55.166756800000002</v>
      </c>
    </row>
    <row r="158" spans="1:9" x14ac:dyDescent="0.45">
      <c r="A158" t="s">
        <v>7</v>
      </c>
      <c r="B158">
        <v>2020</v>
      </c>
      <c r="C158" t="s">
        <v>31</v>
      </c>
      <c r="D158" t="s">
        <v>26</v>
      </c>
      <c r="E158" t="s">
        <v>41</v>
      </c>
      <c r="F158" t="s">
        <v>42</v>
      </c>
      <c r="G158">
        <v>127.9438638</v>
      </c>
      <c r="H158">
        <f t="shared" si="4"/>
        <v>8.6106220337400003</v>
      </c>
      <c r="I158" s="1">
        <v>-62.773208199999999</v>
      </c>
    </row>
  </sheetData>
  <sortState xmlns:xlrd2="http://schemas.microsoft.com/office/spreadsheetml/2017/richdata2" ref="A2:I158">
    <sortCondition ref="E2:E158"/>
    <sortCondition ref="B2:B1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7"/>
  <sheetViews>
    <sheetView workbookViewId="0">
      <selection activeCell="G5" sqref="G5"/>
    </sheetView>
  </sheetViews>
  <sheetFormatPr defaultRowHeight="14.25" x14ac:dyDescent="0.45"/>
  <sheetData>
    <row r="1" spans="1:8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48</v>
      </c>
    </row>
    <row r="2" spans="1:8" x14ac:dyDescent="0.45">
      <c r="A2" s="4" t="s">
        <v>7</v>
      </c>
      <c r="B2" s="4">
        <v>2018</v>
      </c>
      <c r="C2" s="4" t="s">
        <v>8</v>
      </c>
      <c r="D2" s="4" t="s">
        <v>9</v>
      </c>
      <c r="E2" s="4" t="s">
        <v>12</v>
      </c>
      <c r="F2" s="4" t="s">
        <v>13</v>
      </c>
      <c r="G2" s="4">
        <v>167.06</v>
      </c>
      <c r="H2" s="3">
        <v>24.810000000000002</v>
      </c>
    </row>
    <row r="3" spans="1:8" x14ac:dyDescent="0.45">
      <c r="A3" s="4" t="s">
        <v>7</v>
      </c>
      <c r="B3" s="4">
        <v>2018</v>
      </c>
      <c r="C3" s="4" t="s">
        <v>8</v>
      </c>
      <c r="D3" s="4" t="s">
        <v>9</v>
      </c>
      <c r="E3" s="4" t="s">
        <v>14</v>
      </c>
      <c r="F3" s="4" t="s">
        <v>15</v>
      </c>
      <c r="G3" s="4">
        <v>123.46</v>
      </c>
      <c r="H3" s="3">
        <v>-18.790000000000006</v>
      </c>
    </row>
    <row r="4" spans="1:8" x14ac:dyDescent="0.45">
      <c r="A4" s="4" t="s">
        <v>7</v>
      </c>
      <c r="B4" s="4">
        <v>2018</v>
      </c>
      <c r="C4" s="4" t="s">
        <v>8</v>
      </c>
      <c r="D4" s="4" t="s">
        <v>9</v>
      </c>
      <c r="E4" s="4" t="s">
        <v>16</v>
      </c>
      <c r="F4" s="4" t="s">
        <v>17</v>
      </c>
      <c r="G4" s="4">
        <v>131.22</v>
      </c>
      <c r="H4" s="3">
        <v>-11.030000000000001</v>
      </c>
    </row>
    <row r="5" spans="1:8" x14ac:dyDescent="0.45">
      <c r="A5" s="4" t="s">
        <v>7</v>
      </c>
      <c r="B5" s="4">
        <v>2018</v>
      </c>
      <c r="C5" s="4" t="s">
        <v>8</v>
      </c>
      <c r="D5" s="4" t="s">
        <v>9</v>
      </c>
      <c r="E5" s="4">
        <v>17.460999999999999</v>
      </c>
      <c r="F5" s="4" t="s">
        <v>18</v>
      </c>
      <c r="G5" s="4">
        <v>135.54</v>
      </c>
      <c r="H5" s="3">
        <v>-6.710000000000008</v>
      </c>
    </row>
    <row r="6" spans="1:8" x14ac:dyDescent="0.45">
      <c r="A6" s="4" t="s">
        <v>7</v>
      </c>
      <c r="B6" s="4">
        <v>2019</v>
      </c>
      <c r="C6" s="4" t="s">
        <v>8</v>
      </c>
      <c r="D6" s="4" t="s">
        <v>9</v>
      </c>
      <c r="E6" s="4">
        <v>17.460999999999999</v>
      </c>
      <c r="F6" s="4" t="s">
        <v>18</v>
      </c>
      <c r="G6" s="4">
        <v>153.30000000000001</v>
      </c>
      <c r="H6" s="3">
        <v>9.6000000000000227</v>
      </c>
    </row>
    <row r="7" spans="1:8" x14ac:dyDescent="0.45">
      <c r="A7" s="4" t="s">
        <v>7</v>
      </c>
      <c r="B7" s="4">
        <v>2020</v>
      </c>
      <c r="C7" s="4" t="s">
        <v>8</v>
      </c>
      <c r="D7" s="4" t="s">
        <v>9</v>
      </c>
      <c r="E7" s="4">
        <v>17.460999999999999</v>
      </c>
      <c r="F7" s="4" t="s">
        <v>18</v>
      </c>
      <c r="G7" s="4">
        <v>61.648601579999998</v>
      </c>
      <c r="H7" s="3">
        <v>-10.545482030000009</v>
      </c>
    </row>
    <row r="8" spans="1:8" x14ac:dyDescent="0.45">
      <c r="A8" s="5" t="s">
        <v>7</v>
      </c>
      <c r="B8" s="5">
        <v>2018</v>
      </c>
      <c r="C8" s="5" t="s">
        <v>8</v>
      </c>
      <c r="D8" s="5" t="s">
        <v>9</v>
      </c>
      <c r="E8" s="5" t="s">
        <v>19</v>
      </c>
      <c r="F8" s="5" t="s">
        <v>20</v>
      </c>
      <c r="G8" s="5">
        <v>97.44</v>
      </c>
      <c r="H8" s="2">
        <v>-44.81</v>
      </c>
    </row>
    <row r="9" spans="1:8" x14ac:dyDescent="0.45">
      <c r="A9" s="4" t="s">
        <v>7</v>
      </c>
      <c r="B9" s="4">
        <v>2018</v>
      </c>
      <c r="C9" s="4" t="s">
        <v>8</v>
      </c>
      <c r="D9" s="4" t="s">
        <v>9</v>
      </c>
      <c r="E9" s="4" t="s">
        <v>21</v>
      </c>
      <c r="F9" s="4" t="s">
        <v>22</v>
      </c>
      <c r="G9" s="4">
        <v>143.38999999999999</v>
      </c>
      <c r="H9" s="3">
        <v>1.1399999999999864</v>
      </c>
    </row>
    <row r="10" spans="1:8" x14ac:dyDescent="0.45">
      <c r="A10" s="4" t="s">
        <v>7</v>
      </c>
      <c r="B10" s="4">
        <v>2019</v>
      </c>
      <c r="C10" s="4" t="s">
        <v>8</v>
      </c>
      <c r="D10" s="4" t="s">
        <v>9</v>
      </c>
      <c r="E10" s="4" t="s">
        <v>32</v>
      </c>
      <c r="F10" s="4" t="s">
        <v>22</v>
      </c>
      <c r="G10" s="4">
        <v>112.2</v>
      </c>
      <c r="H10" s="3">
        <v>-31.499999999999986</v>
      </c>
    </row>
    <row r="11" spans="1:8" x14ac:dyDescent="0.45">
      <c r="A11" s="4" t="s">
        <v>7</v>
      </c>
      <c r="B11" s="4">
        <v>2020</v>
      </c>
      <c r="C11" s="4" t="s">
        <v>8</v>
      </c>
      <c r="D11" s="4" t="s">
        <v>9</v>
      </c>
      <c r="E11" s="4" t="s">
        <v>21</v>
      </c>
      <c r="F11" s="4" t="s">
        <v>22</v>
      </c>
      <c r="G11" s="4">
        <v>101.7098455</v>
      </c>
      <c r="H11" s="3">
        <v>29.515761889999993</v>
      </c>
    </row>
    <row r="12" spans="1:8" x14ac:dyDescent="0.45">
      <c r="A12" s="5" t="s">
        <v>7</v>
      </c>
      <c r="B12" s="5">
        <v>2018</v>
      </c>
      <c r="C12" s="5" t="s">
        <v>8</v>
      </c>
      <c r="D12" s="5" t="s">
        <v>9</v>
      </c>
      <c r="E12" s="5" t="s">
        <v>23</v>
      </c>
      <c r="F12" s="5" t="s">
        <v>24</v>
      </c>
      <c r="G12" s="5">
        <v>127.39</v>
      </c>
      <c r="H12" s="2">
        <v>-14.86</v>
      </c>
    </row>
    <row r="13" spans="1:8" x14ac:dyDescent="0.45">
      <c r="A13" s="4" t="s">
        <v>7</v>
      </c>
      <c r="B13" s="4">
        <v>2019</v>
      </c>
      <c r="C13" s="4" t="s">
        <v>8</v>
      </c>
      <c r="D13" s="4" t="s">
        <v>9</v>
      </c>
      <c r="E13" s="4" t="s">
        <v>33</v>
      </c>
      <c r="F13" s="4" t="s">
        <v>34</v>
      </c>
      <c r="G13" s="4">
        <v>144.9</v>
      </c>
      <c r="H13" s="3">
        <v>1.2000000000000171</v>
      </c>
    </row>
    <row r="14" spans="1:8" x14ac:dyDescent="0.45">
      <c r="A14" s="4" t="s">
        <v>7</v>
      </c>
      <c r="B14" s="4">
        <v>2020</v>
      </c>
      <c r="C14" s="4" t="s">
        <v>8</v>
      </c>
      <c r="D14" s="4" t="s">
        <v>9</v>
      </c>
      <c r="E14" s="4" t="s">
        <v>33</v>
      </c>
      <c r="F14" s="4" t="s">
        <v>34</v>
      </c>
      <c r="G14" s="4">
        <v>159.30359559999999</v>
      </c>
      <c r="H14" s="3">
        <v>87.109511989999987</v>
      </c>
    </row>
    <row r="15" spans="1:8" x14ac:dyDescent="0.45">
      <c r="A15" s="4" t="s">
        <v>7</v>
      </c>
      <c r="B15" s="4">
        <v>2019</v>
      </c>
      <c r="C15" s="4" t="s">
        <v>8</v>
      </c>
      <c r="D15" s="4" t="s">
        <v>9</v>
      </c>
      <c r="E15" s="4" t="s">
        <v>35</v>
      </c>
      <c r="F15" s="4" t="s">
        <v>36</v>
      </c>
      <c r="G15" s="4">
        <v>117.7</v>
      </c>
      <c r="H15" s="3">
        <v>-25.999999999999986</v>
      </c>
    </row>
    <row r="16" spans="1:8" x14ac:dyDescent="0.45">
      <c r="A16" s="4" t="s">
        <v>7</v>
      </c>
      <c r="B16" s="4">
        <v>2020</v>
      </c>
      <c r="C16" s="4" t="s">
        <v>8</v>
      </c>
      <c r="D16" s="4" t="s">
        <v>9</v>
      </c>
      <c r="E16" s="4" t="s">
        <v>35</v>
      </c>
      <c r="F16" s="4" t="s">
        <v>36</v>
      </c>
      <c r="G16" s="4">
        <v>64.088412890000001</v>
      </c>
      <c r="H16" s="3">
        <v>-8.1056707200000062</v>
      </c>
    </row>
    <row r="17" spans="1:8" x14ac:dyDescent="0.45">
      <c r="A17" s="4" t="s">
        <v>7</v>
      </c>
      <c r="B17" s="4">
        <v>2019</v>
      </c>
      <c r="C17" s="4" t="s">
        <v>8</v>
      </c>
      <c r="D17" s="4" t="s">
        <v>9</v>
      </c>
      <c r="E17" s="4" t="s">
        <v>37</v>
      </c>
      <c r="F17" s="4" t="s">
        <v>38</v>
      </c>
      <c r="G17" s="4">
        <v>142.9</v>
      </c>
      <c r="H17" s="3">
        <v>-0.79999999999998295</v>
      </c>
    </row>
    <row r="18" spans="1:8" x14ac:dyDescent="0.45">
      <c r="A18" s="4" t="s">
        <v>7</v>
      </c>
      <c r="B18" s="4">
        <v>2020</v>
      </c>
      <c r="C18" s="4" t="s">
        <v>8</v>
      </c>
      <c r="D18" s="4" t="s">
        <v>9</v>
      </c>
      <c r="E18" s="4" t="s">
        <v>37</v>
      </c>
      <c r="F18" s="4" t="s">
        <v>38</v>
      </c>
      <c r="G18" s="4">
        <v>178.3606556</v>
      </c>
      <c r="H18" s="3">
        <v>106.16657198999999</v>
      </c>
    </row>
    <row r="19" spans="1:8" x14ac:dyDescent="0.45">
      <c r="A19" s="4" t="s">
        <v>7</v>
      </c>
      <c r="B19" s="4">
        <v>2019</v>
      </c>
      <c r="C19" s="4" t="s">
        <v>8</v>
      </c>
      <c r="D19" s="4" t="s">
        <v>9</v>
      </c>
      <c r="E19" s="4" t="s">
        <v>39</v>
      </c>
      <c r="F19" s="4" t="s">
        <v>40</v>
      </c>
      <c r="G19" s="4">
        <v>152.80000000000001</v>
      </c>
      <c r="H19" s="3">
        <v>9.1000000000000227</v>
      </c>
    </row>
    <row r="20" spans="1:8" x14ac:dyDescent="0.45">
      <c r="A20" s="4" t="s">
        <v>7</v>
      </c>
      <c r="B20" s="4">
        <v>2020</v>
      </c>
      <c r="C20" s="4" t="s">
        <v>8</v>
      </c>
      <c r="D20" s="4" t="s">
        <v>9</v>
      </c>
      <c r="E20" s="4" t="s">
        <v>39</v>
      </c>
      <c r="F20" s="4" t="s">
        <v>40</v>
      </c>
      <c r="G20" s="4">
        <v>179.08557350000001</v>
      </c>
      <c r="H20" s="3">
        <v>106.89148989</v>
      </c>
    </row>
    <row r="21" spans="1:8" x14ac:dyDescent="0.45">
      <c r="A21" s="4" t="s">
        <v>7</v>
      </c>
      <c r="B21" s="4">
        <v>2019</v>
      </c>
      <c r="C21" s="4" t="s">
        <v>8</v>
      </c>
      <c r="D21" s="4" t="s">
        <v>9</v>
      </c>
      <c r="E21" s="4" t="s">
        <v>41</v>
      </c>
      <c r="F21" s="4" t="s">
        <v>42</v>
      </c>
      <c r="G21" s="4">
        <v>141.6</v>
      </c>
      <c r="H21" s="3">
        <v>-2.0999999999999943</v>
      </c>
    </row>
    <row r="22" spans="1:8" x14ac:dyDescent="0.45">
      <c r="A22" s="4" t="s">
        <v>7</v>
      </c>
      <c r="B22" s="4">
        <v>2020</v>
      </c>
      <c r="C22" s="4" t="s">
        <v>8</v>
      </c>
      <c r="D22" s="4" t="s">
        <v>9</v>
      </c>
      <c r="E22" s="4" t="s">
        <v>41</v>
      </c>
      <c r="F22" s="4" t="s">
        <v>42</v>
      </c>
      <c r="G22" s="4">
        <v>140.149147</v>
      </c>
      <c r="H22" s="3">
        <v>67.955063389999992</v>
      </c>
    </row>
    <row r="23" spans="1:8" x14ac:dyDescent="0.45">
      <c r="A23" s="5" t="s">
        <v>7</v>
      </c>
      <c r="B23" s="5">
        <v>2020</v>
      </c>
      <c r="C23" s="5" t="s">
        <v>47</v>
      </c>
      <c r="D23" s="5" t="s">
        <v>9</v>
      </c>
      <c r="E23" s="5">
        <v>17.460999999999999</v>
      </c>
      <c r="F23" s="5" t="s">
        <v>18</v>
      </c>
      <c r="G23" s="5">
        <v>153.00671729999999</v>
      </c>
      <c r="H23" s="2">
        <v>-47.280729100000002</v>
      </c>
    </row>
    <row r="24" spans="1:8" x14ac:dyDescent="0.45">
      <c r="A24" s="6" t="s">
        <v>7</v>
      </c>
      <c r="B24" s="6">
        <v>2020</v>
      </c>
      <c r="C24" s="6" t="s">
        <v>47</v>
      </c>
      <c r="D24" s="6" t="s">
        <v>9</v>
      </c>
      <c r="E24" s="6" t="s">
        <v>21</v>
      </c>
      <c r="F24" s="6" t="s">
        <v>22</v>
      </c>
      <c r="G24" s="6">
        <v>156.7872783</v>
      </c>
      <c r="H24" s="7">
        <v>-43.500168099999996</v>
      </c>
    </row>
    <row r="25" spans="1:8" x14ac:dyDescent="0.45">
      <c r="A25" s="8" t="s">
        <v>7</v>
      </c>
      <c r="B25" s="8">
        <v>2020</v>
      </c>
      <c r="C25" s="8" t="s">
        <v>47</v>
      </c>
      <c r="D25" s="8" t="s">
        <v>9</v>
      </c>
      <c r="E25" s="8" t="s">
        <v>33</v>
      </c>
      <c r="F25" s="8" t="s">
        <v>34</v>
      </c>
      <c r="G25" s="8">
        <v>172.07165319999999</v>
      </c>
      <c r="H25" s="9">
        <v>-28.215793200000007</v>
      </c>
    </row>
    <row r="26" spans="1:8" x14ac:dyDescent="0.45">
      <c r="A26" s="8" t="s">
        <v>7</v>
      </c>
      <c r="B26" s="8">
        <v>2020</v>
      </c>
      <c r="C26" s="8" t="s">
        <v>47</v>
      </c>
      <c r="D26" s="8" t="s">
        <v>9</v>
      </c>
      <c r="E26" s="8" t="s">
        <v>35</v>
      </c>
      <c r="F26" s="8" t="s">
        <v>36</v>
      </c>
      <c r="G26" s="8">
        <v>171.14463660000001</v>
      </c>
      <c r="H26" s="9">
        <v>-29.142809799999981</v>
      </c>
    </row>
    <row r="27" spans="1:8" x14ac:dyDescent="0.45">
      <c r="A27" s="8" t="s">
        <v>7</v>
      </c>
      <c r="B27" s="8">
        <v>2020</v>
      </c>
      <c r="C27" s="8" t="s">
        <v>47</v>
      </c>
      <c r="D27" s="8" t="s">
        <v>9</v>
      </c>
      <c r="E27" s="8" t="s">
        <v>37</v>
      </c>
      <c r="F27" s="8" t="s">
        <v>38</v>
      </c>
      <c r="G27" s="8">
        <v>178.29863320000001</v>
      </c>
      <c r="H27" s="9">
        <v>-21.988813199999981</v>
      </c>
    </row>
    <row r="28" spans="1:8" x14ac:dyDescent="0.45">
      <c r="A28" s="8" t="s">
        <v>7</v>
      </c>
      <c r="B28" s="8">
        <v>2020</v>
      </c>
      <c r="C28" s="8" t="s">
        <v>47</v>
      </c>
      <c r="D28" s="8" t="s">
        <v>9</v>
      </c>
      <c r="E28" s="8" t="s">
        <v>39</v>
      </c>
      <c r="F28" s="8" t="s">
        <v>40</v>
      </c>
      <c r="G28" s="8">
        <v>158.4510664</v>
      </c>
      <c r="H28" s="9">
        <v>-41.836379999999991</v>
      </c>
    </row>
    <row r="29" spans="1:8" x14ac:dyDescent="0.45">
      <c r="A29" s="8" t="s">
        <v>7</v>
      </c>
      <c r="B29" s="8">
        <v>2020</v>
      </c>
      <c r="C29" s="8" t="s">
        <v>47</v>
      </c>
      <c r="D29" s="8" t="s">
        <v>9</v>
      </c>
      <c r="E29" s="8" t="s">
        <v>41</v>
      </c>
      <c r="F29" s="8" t="s">
        <v>42</v>
      </c>
      <c r="G29" s="8">
        <v>169.68401059999999</v>
      </c>
      <c r="H29" s="9">
        <v>-30.6034358</v>
      </c>
    </row>
    <row r="30" spans="1:8" x14ac:dyDescent="0.45">
      <c r="A30" s="5" t="s">
        <v>7</v>
      </c>
      <c r="B30" s="5">
        <v>2018</v>
      </c>
      <c r="C30" s="5" t="s">
        <v>25</v>
      </c>
      <c r="D30" s="5" t="s">
        <v>26</v>
      </c>
      <c r="E30" s="5" t="s">
        <v>12</v>
      </c>
      <c r="F30" s="5" t="s">
        <v>13</v>
      </c>
      <c r="G30" s="5">
        <v>182.29</v>
      </c>
      <c r="H30" s="2">
        <v>-20.099999999999994</v>
      </c>
    </row>
    <row r="31" spans="1:8" x14ac:dyDescent="0.45">
      <c r="A31" s="5" t="s">
        <v>7</v>
      </c>
      <c r="B31" s="5">
        <v>2018</v>
      </c>
      <c r="C31" s="5" t="s">
        <v>25</v>
      </c>
      <c r="D31" s="5" t="s">
        <v>26</v>
      </c>
      <c r="E31" s="5" t="s">
        <v>14</v>
      </c>
      <c r="F31" s="5" t="s">
        <v>15</v>
      </c>
      <c r="G31" s="5">
        <v>152.33000000000001</v>
      </c>
      <c r="H31" s="2">
        <v>-50.059999999999974</v>
      </c>
    </row>
    <row r="32" spans="1:8" x14ac:dyDescent="0.45">
      <c r="A32" s="5" t="s">
        <v>7</v>
      </c>
      <c r="B32" s="5">
        <v>2018</v>
      </c>
      <c r="C32" s="5" t="s">
        <v>25</v>
      </c>
      <c r="D32" s="5" t="s">
        <v>26</v>
      </c>
      <c r="E32" s="5" t="s">
        <v>16</v>
      </c>
      <c r="F32" s="5" t="s">
        <v>17</v>
      </c>
      <c r="G32" s="5">
        <v>187.44</v>
      </c>
      <c r="H32" s="2">
        <v>-14.949999999999989</v>
      </c>
    </row>
    <row r="33" spans="1:8" x14ac:dyDescent="0.45">
      <c r="A33" s="5" t="s">
        <v>7</v>
      </c>
      <c r="B33" s="5">
        <v>2018</v>
      </c>
      <c r="C33" s="5" t="s">
        <v>25</v>
      </c>
      <c r="D33" s="5" t="s">
        <v>26</v>
      </c>
      <c r="E33" s="5">
        <v>17.460999999999999</v>
      </c>
      <c r="F33" s="5" t="s">
        <v>18</v>
      </c>
      <c r="G33" s="5">
        <v>117.76</v>
      </c>
      <c r="H33" s="2">
        <v>-84.629999999999981</v>
      </c>
    </row>
    <row r="34" spans="1:8" x14ac:dyDescent="0.45">
      <c r="A34" s="5" t="s">
        <v>7</v>
      </c>
      <c r="B34" s="5">
        <v>2018</v>
      </c>
      <c r="C34" s="5" t="s">
        <v>25</v>
      </c>
      <c r="D34" s="5" t="s">
        <v>26</v>
      </c>
      <c r="E34" s="5" t="s">
        <v>19</v>
      </c>
      <c r="F34" s="5" t="s">
        <v>20</v>
      </c>
      <c r="G34" s="5">
        <v>155.5</v>
      </c>
      <c r="H34" s="2">
        <v>-46.889999999999986</v>
      </c>
    </row>
    <row r="35" spans="1:8" x14ac:dyDescent="0.45">
      <c r="A35" s="5" t="s">
        <v>7</v>
      </c>
      <c r="B35" s="5">
        <v>2018</v>
      </c>
      <c r="C35" s="5" t="s">
        <v>25</v>
      </c>
      <c r="D35" s="5" t="s">
        <v>26</v>
      </c>
      <c r="E35" s="5" t="s">
        <v>21</v>
      </c>
      <c r="F35" s="5" t="s">
        <v>22</v>
      </c>
      <c r="G35" s="5">
        <v>180.81</v>
      </c>
      <c r="H35" s="2">
        <v>-21.579999999999984</v>
      </c>
    </row>
    <row r="36" spans="1:8" x14ac:dyDescent="0.45">
      <c r="A36" s="5" t="s">
        <v>7</v>
      </c>
      <c r="B36" s="5">
        <v>2018</v>
      </c>
      <c r="C36" s="5" t="s">
        <v>25</v>
      </c>
      <c r="D36" s="5" t="s">
        <v>26</v>
      </c>
      <c r="E36" s="5" t="s">
        <v>23</v>
      </c>
      <c r="F36" s="5" t="s">
        <v>24</v>
      </c>
      <c r="G36" s="5">
        <v>158.34</v>
      </c>
      <c r="H36" s="2">
        <v>-44.049999999999983</v>
      </c>
    </row>
    <row r="37" spans="1:8" x14ac:dyDescent="0.45">
      <c r="A37" s="4" t="s">
        <v>7</v>
      </c>
      <c r="B37" s="4">
        <v>2019</v>
      </c>
      <c r="C37" s="4" t="s">
        <v>43</v>
      </c>
      <c r="D37" s="4" t="s">
        <v>26</v>
      </c>
      <c r="E37" s="4">
        <v>17.460999999999999</v>
      </c>
      <c r="F37" s="4" t="s">
        <v>18</v>
      </c>
      <c r="G37" s="4">
        <v>99.7</v>
      </c>
      <c r="H37" s="3">
        <v>35</v>
      </c>
    </row>
    <row r="38" spans="1:8" x14ac:dyDescent="0.45">
      <c r="A38" s="4" t="s">
        <v>7</v>
      </c>
      <c r="B38" s="4">
        <v>2020</v>
      </c>
      <c r="C38" s="4" t="s">
        <v>43</v>
      </c>
      <c r="D38" s="4" t="s">
        <v>26</v>
      </c>
      <c r="E38" s="4">
        <v>17.460999999999999</v>
      </c>
      <c r="F38" s="4" t="s">
        <v>18</v>
      </c>
      <c r="G38" s="4">
        <v>75.220969330000003</v>
      </c>
      <c r="H38" s="3">
        <v>-77.436374870000009</v>
      </c>
    </row>
    <row r="39" spans="1:8" x14ac:dyDescent="0.45">
      <c r="A39" s="4" t="s">
        <v>7</v>
      </c>
      <c r="B39" s="4">
        <v>2019</v>
      </c>
      <c r="C39" s="4" t="s">
        <v>43</v>
      </c>
      <c r="D39" s="4" t="s">
        <v>26</v>
      </c>
      <c r="E39" s="4" t="s">
        <v>32</v>
      </c>
      <c r="F39" s="4" t="s">
        <v>22</v>
      </c>
      <c r="G39" s="4">
        <v>34.299999999999997</v>
      </c>
      <c r="H39" s="3">
        <v>-30.400000000000006</v>
      </c>
    </row>
    <row r="40" spans="1:8" x14ac:dyDescent="0.45">
      <c r="A40" s="4" t="s">
        <v>7</v>
      </c>
      <c r="B40" s="4">
        <v>2020</v>
      </c>
      <c r="C40" s="4" t="s">
        <v>43</v>
      </c>
      <c r="D40" s="4" t="s">
        <v>26</v>
      </c>
      <c r="E40" s="4" t="s">
        <v>21</v>
      </c>
      <c r="F40" s="4" t="s">
        <v>22</v>
      </c>
      <c r="G40" s="4">
        <v>88.496568300000007</v>
      </c>
      <c r="H40" s="3">
        <v>-64.160775900000004</v>
      </c>
    </row>
    <row r="41" spans="1:8" x14ac:dyDescent="0.45">
      <c r="A41" s="4" t="s">
        <v>7</v>
      </c>
      <c r="B41" s="4">
        <v>2019</v>
      </c>
      <c r="C41" s="4" t="s">
        <v>43</v>
      </c>
      <c r="D41" s="4" t="s">
        <v>26</v>
      </c>
      <c r="E41" s="4" t="s">
        <v>33</v>
      </c>
      <c r="F41" s="4" t="s">
        <v>34</v>
      </c>
      <c r="G41" s="4">
        <v>101.9</v>
      </c>
      <c r="H41" s="3">
        <v>37.200000000000003</v>
      </c>
    </row>
    <row r="42" spans="1:8" x14ac:dyDescent="0.45">
      <c r="A42" s="4" t="s">
        <v>7</v>
      </c>
      <c r="B42" s="4">
        <v>2020</v>
      </c>
      <c r="C42" s="4" t="s">
        <v>43</v>
      </c>
      <c r="D42" s="4" t="s">
        <v>26</v>
      </c>
      <c r="E42" s="4" t="s">
        <v>33</v>
      </c>
      <c r="F42" s="4" t="s">
        <v>34</v>
      </c>
      <c r="G42" s="4">
        <v>165.11181769999999</v>
      </c>
      <c r="H42" s="3">
        <v>12.454473499999978</v>
      </c>
    </row>
    <row r="43" spans="1:8" x14ac:dyDescent="0.45">
      <c r="A43" s="4" t="s">
        <v>7</v>
      </c>
      <c r="B43" s="4">
        <v>2019</v>
      </c>
      <c r="C43" s="4" t="s">
        <v>43</v>
      </c>
      <c r="D43" s="4" t="s">
        <v>26</v>
      </c>
      <c r="E43" s="4" t="s">
        <v>35</v>
      </c>
      <c r="F43" s="4" t="s">
        <v>36</v>
      </c>
      <c r="G43" s="4">
        <v>131.4</v>
      </c>
      <c r="H43" s="3">
        <v>66.7</v>
      </c>
    </row>
    <row r="44" spans="1:8" x14ac:dyDescent="0.45">
      <c r="A44" s="4" t="s">
        <v>7</v>
      </c>
      <c r="B44" s="4">
        <v>2020</v>
      </c>
      <c r="C44" s="4" t="s">
        <v>43</v>
      </c>
      <c r="D44" s="4" t="s">
        <v>26</v>
      </c>
      <c r="E44" s="4" t="s">
        <v>35</v>
      </c>
      <c r="F44" s="4" t="s">
        <v>36</v>
      </c>
      <c r="G44" s="4">
        <v>147.6693052</v>
      </c>
      <c r="H44" s="3">
        <v>-4.9880390000000148</v>
      </c>
    </row>
    <row r="45" spans="1:8" x14ac:dyDescent="0.45">
      <c r="A45" s="4" t="s">
        <v>7</v>
      </c>
      <c r="B45" s="4">
        <v>2019</v>
      </c>
      <c r="C45" s="4" t="s">
        <v>43</v>
      </c>
      <c r="D45" s="4" t="s">
        <v>26</v>
      </c>
      <c r="E45" s="4" t="s">
        <v>37</v>
      </c>
      <c r="F45" s="4" t="s">
        <v>38</v>
      </c>
      <c r="G45" s="4">
        <v>139.5</v>
      </c>
      <c r="H45" s="3">
        <v>74.8</v>
      </c>
    </row>
    <row r="46" spans="1:8" x14ac:dyDescent="0.45">
      <c r="A46" s="4" t="s">
        <v>7</v>
      </c>
      <c r="B46" s="4">
        <v>2020</v>
      </c>
      <c r="C46" s="4" t="s">
        <v>43</v>
      </c>
      <c r="D46" s="4" t="s">
        <v>26</v>
      </c>
      <c r="E46" s="4" t="s">
        <v>37</v>
      </c>
      <c r="F46" s="4" t="s">
        <v>38</v>
      </c>
      <c r="G46" s="4">
        <v>180.79698669999999</v>
      </c>
      <c r="H46" s="3">
        <v>28.139642499999979</v>
      </c>
    </row>
    <row r="47" spans="1:8" x14ac:dyDescent="0.45">
      <c r="A47" s="4" t="s">
        <v>7</v>
      </c>
      <c r="B47" s="4">
        <v>2019</v>
      </c>
      <c r="C47" s="4" t="s">
        <v>43</v>
      </c>
      <c r="D47" s="4" t="s">
        <v>26</v>
      </c>
      <c r="E47" s="4" t="s">
        <v>39</v>
      </c>
      <c r="F47" s="4" t="s">
        <v>40</v>
      </c>
      <c r="G47" s="4">
        <v>134.5</v>
      </c>
      <c r="H47" s="3">
        <v>69.8</v>
      </c>
    </row>
    <row r="48" spans="1:8" x14ac:dyDescent="0.45">
      <c r="A48" s="4" t="s">
        <v>7</v>
      </c>
      <c r="B48" s="4">
        <v>2020</v>
      </c>
      <c r="C48" s="4" t="s">
        <v>43</v>
      </c>
      <c r="D48" s="4" t="s">
        <v>26</v>
      </c>
      <c r="E48" s="4" t="s">
        <v>39</v>
      </c>
      <c r="F48" s="4" t="s">
        <v>40</v>
      </c>
      <c r="G48" s="4">
        <v>166.6640936</v>
      </c>
      <c r="H48" s="3">
        <v>14.00674939999999</v>
      </c>
    </row>
    <row r="49" spans="1:8" x14ac:dyDescent="0.45">
      <c r="A49" s="4" t="s">
        <v>7</v>
      </c>
      <c r="B49" s="4">
        <v>2019</v>
      </c>
      <c r="C49" s="4" t="s">
        <v>43</v>
      </c>
      <c r="D49" s="4" t="s">
        <v>26</v>
      </c>
      <c r="E49" s="4" t="s">
        <v>41</v>
      </c>
      <c r="F49" s="4" t="s">
        <v>42</v>
      </c>
      <c r="G49" s="4">
        <v>55.2</v>
      </c>
      <c r="H49" s="3">
        <v>-9.5</v>
      </c>
    </row>
    <row r="50" spans="1:8" x14ac:dyDescent="0.45">
      <c r="A50" s="4" t="s">
        <v>7</v>
      </c>
      <c r="B50" s="4">
        <v>2020</v>
      </c>
      <c r="C50" s="4" t="s">
        <v>43</v>
      </c>
      <c r="D50" s="4" t="s">
        <v>26</v>
      </c>
      <c r="E50" s="4" t="s">
        <v>41</v>
      </c>
      <c r="F50" s="4" t="s">
        <v>42</v>
      </c>
      <c r="G50" s="4">
        <v>115.0495937</v>
      </c>
      <c r="H50" s="3">
        <v>-37.607750500000009</v>
      </c>
    </row>
    <row r="51" spans="1:8" x14ac:dyDescent="0.45">
      <c r="A51" s="10" t="s">
        <v>7</v>
      </c>
      <c r="B51" s="10">
        <v>2018</v>
      </c>
      <c r="C51" s="10" t="s">
        <v>27</v>
      </c>
      <c r="D51" s="10" t="s">
        <v>26</v>
      </c>
      <c r="E51" s="10" t="s">
        <v>12</v>
      </c>
      <c r="F51" s="10" t="s">
        <v>13</v>
      </c>
      <c r="G51" s="10">
        <v>123.46</v>
      </c>
      <c r="H51" s="11">
        <v>-52.38000000000001</v>
      </c>
    </row>
    <row r="52" spans="1:8" x14ac:dyDescent="0.45">
      <c r="A52" s="10" t="s">
        <v>7</v>
      </c>
      <c r="B52" s="10">
        <v>2018</v>
      </c>
      <c r="C52" s="10" t="s">
        <v>27</v>
      </c>
      <c r="D52" s="10" t="s">
        <v>26</v>
      </c>
      <c r="E52" s="10" t="s">
        <v>14</v>
      </c>
      <c r="F52" s="10" t="s">
        <v>15</v>
      </c>
      <c r="G52" s="10">
        <v>110.63</v>
      </c>
      <c r="H52" s="11">
        <v>-65.210000000000008</v>
      </c>
    </row>
    <row r="53" spans="1:8" x14ac:dyDescent="0.45">
      <c r="A53" s="10" t="s">
        <v>7</v>
      </c>
      <c r="B53" s="10">
        <v>2018</v>
      </c>
      <c r="C53" s="10" t="s">
        <v>27</v>
      </c>
      <c r="D53" s="10" t="s">
        <v>26</v>
      </c>
      <c r="E53" s="10" t="s">
        <v>16</v>
      </c>
      <c r="F53" s="10" t="s">
        <v>17</v>
      </c>
      <c r="G53" s="10">
        <v>131.09</v>
      </c>
      <c r="H53" s="11">
        <v>-44.75</v>
      </c>
    </row>
    <row r="54" spans="1:8" x14ac:dyDescent="0.45">
      <c r="A54" s="10" t="s">
        <v>7</v>
      </c>
      <c r="B54" s="10">
        <v>2018</v>
      </c>
      <c r="C54" s="10" t="s">
        <v>27</v>
      </c>
      <c r="D54" s="10" t="s">
        <v>26</v>
      </c>
      <c r="E54" s="10">
        <v>17.460999999999999</v>
      </c>
      <c r="F54" s="10" t="s">
        <v>18</v>
      </c>
      <c r="G54" s="10">
        <v>104.46</v>
      </c>
      <c r="H54" s="11">
        <v>-71.38000000000001</v>
      </c>
    </row>
    <row r="55" spans="1:8" x14ac:dyDescent="0.45">
      <c r="A55" s="10" t="s">
        <v>7</v>
      </c>
      <c r="B55" s="10">
        <v>2018</v>
      </c>
      <c r="C55" s="10" t="s">
        <v>27</v>
      </c>
      <c r="D55" s="10" t="s">
        <v>26</v>
      </c>
      <c r="E55" s="10" t="s">
        <v>19</v>
      </c>
      <c r="F55" s="10" t="s">
        <v>20</v>
      </c>
      <c r="G55" s="10">
        <v>112.98</v>
      </c>
      <c r="H55" s="11">
        <v>-62.86</v>
      </c>
    </row>
    <row r="56" spans="1:8" x14ac:dyDescent="0.45">
      <c r="A56" s="10" t="s">
        <v>7</v>
      </c>
      <c r="B56" s="10">
        <v>2018</v>
      </c>
      <c r="C56" s="10" t="s">
        <v>27</v>
      </c>
      <c r="D56" s="10" t="s">
        <v>26</v>
      </c>
      <c r="E56" s="10" t="s">
        <v>21</v>
      </c>
      <c r="F56" s="10" t="s">
        <v>22</v>
      </c>
      <c r="G56" s="10">
        <v>113.57</v>
      </c>
      <c r="H56" s="11">
        <v>-62.27000000000001</v>
      </c>
    </row>
    <row r="57" spans="1:8" x14ac:dyDescent="0.45">
      <c r="A57" s="10" t="s">
        <v>7</v>
      </c>
      <c r="B57" s="10">
        <v>2018</v>
      </c>
      <c r="C57" s="10" t="s">
        <v>27</v>
      </c>
      <c r="D57" s="10" t="s">
        <v>26</v>
      </c>
      <c r="E57" s="10" t="s">
        <v>23</v>
      </c>
      <c r="F57" s="10" t="s">
        <v>24</v>
      </c>
      <c r="G57" s="10">
        <v>100.64</v>
      </c>
      <c r="H57" s="11">
        <v>-75.2</v>
      </c>
    </row>
    <row r="58" spans="1:8" x14ac:dyDescent="0.45">
      <c r="A58" s="10" t="s">
        <v>7</v>
      </c>
      <c r="B58" s="10">
        <v>2018</v>
      </c>
      <c r="C58" s="10" t="s">
        <v>28</v>
      </c>
      <c r="D58" s="10" t="s">
        <v>26</v>
      </c>
      <c r="E58" s="10" t="s">
        <v>12</v>
      </c>
      <c r="F58" s="10" t="s">
        <v>13</v>
      </c>
      <c r="G58" s="10">
        <v>102.55</v>
      </c>
      <c r="H58" s="11">
        <v>-22</v>
      </c>
    </row>
    <row r="59" spans="1:8" x14ac:dyDescent="0.45">
      <c r="A59" s="10" t="s">
        <v>7</v>
      </c>
      <c r="B59" s="10">
        <v>2018</v>
      </c>
      <c r="C59" s="10" t="s">
        <v>28</v>
      </c>
      <c r="D59" s="10" t="s">
        <v>26</v>
      </c>
      <c r="E59" s="10" t="s">
        <v>14</v>
      </c>
      <c r="F59" s="10" t="s">
        <v>15</v>
      </c>
      <c r="G59" s="10">
        <v>86.53</v>
      </c>
      <c r="H59" s="11">
        <v>-38.019999999999996</v>
      </c>
    </row>
    <row r="60" spans="1:8" x14ac:dyDescent="0.45">
      <c r="A60" s="10" t="s">
        <v>7</v>
      </c>
      <c r="B60" s="10">
        <v>2018</v>
      </c>
      <c r="C60" s="10" t="s">
        <v>28</v>
      </c>
      <c r="D60" s="10" t="s">
        <v>26</v>
      </c>
      <c r="E60" s="10" t="s">
        <v>16</v>
      </c>
      <c r="F60" s="10" t="s">
        <v>17</v>
      </c>
      <c r="G60" s="10">
        <v>102.84</v>
      </c>
      <c r="H60" s="11">
        <v>-21.709999999999994</v>
      </c>
    </row>
    <row r="61" spans="1:8" x14ac:dyDescent="0.45">
      <c r="A61" s="10" t="s">
        <v>7</v>
      </c>
      <c r="B61" s="10">
        <v>2018</v>
      </c>
      <c r="C61" s="10" t="s">
        <v>29</v>
      </c>
      <c r="D61" s="10" t="s">
        <v>26</v>
      </c>
      <c r="E61" s="10" t="s">
        <v>12</v>
      </c>
      <c r="F61" s="10" t="s">
        <v>13</v>
      </c>
      <c r="G61" s="10">
        <v>26.05</v>
      </c>
      <c r="H61" s="11">
        <v>-64.95</v>
      </c>
    </row>
    <row r="62" spans="1:8" x14ac:dyDescent="0.45">
      <c r="A62" s="10" t="s">
        <v>7</v>
      </c>
      <c r="B62" s="10">
        <v>2018</v>
      </c>
      <c r="C62" s="10" t="s">
        <v>29</v>
      </c>
      <c r="D62" s="10" t="s">
        <v>26</v>
      </c>
      <c r="E62" s="10" t="s">
        <v>14</v>
      </c>
      <c r="F62" s="10" t="s">
        <v>15</v>
      </c>
      <c r="G62" s="10">
        <v>99.45</v>
      </c>
      <c r="H62" s="11">
        <v>8.4500000000000028</v>
      </c>
    </row>
    <row r="63" spans="1:8" x14ac:dyDescent="0.45">
      <c r="A63" s="10" t="s">
        <v>7</v>
      </c>
      <c r="B63" s="10">
        <v>2018</v>
      </c>
      <c r="C63" s="10" t="s">
        <v>29</v>
      </c>
      <c r="D63" s="10" t="s">
        <v>26</v>
      </c>
      <c r="E63" s="10" t="s">
        <v>16</v>
      </c>
      <c r="F63" s="10" t="s">
        <v>17</v>
      </c>
      <c r="G63" s="10">
        <v>100.9</v>
      </c>
      <c r="H63" s="11">
        <v>9.9000000000000057</v>
      </c>
    </row>
    <row r="64" spans="1:8" x14ac:dyDescent="0.45">
      <c r="A64" s="10" t="s">
        <v>7</v>
      </c>
      <c r="B64" s="10">
        <v>2018</v>
      </c>
      <c r="C64" s="10" t="s">
        <v>29</v>
      </c>
      <c r="D64" s="10" t="s">
        <v>26</v>
      </c>
      <c r="E64" s="10">
        <v>17.460999999999999</v>
      </c>
      <c r="F64" s="10" t="s">
        <v>18</v>
      </c>
      <c r="G64" s="10">
        <v>98.99</v>
      </c>
      <c r="H64" s="11">
        <v>7.9899999999999949</v>
      </c>
    </row>
    <row r="65" spans="1:8" x14ac:dyDescent="0.45">
      <c r="A65" s="10" t="s">
        <v>7</v>
      </c>
      <c r="B65" s="10">
        <v>2018</v>
      </c>
      <c r="C65" s="10" t="s">
        <v>29</v>
      </c>
      <c r="D65" s="10" t="s">
        <v>26</v>
      </c>
      <c r="E65" s="10" t="s">
        <v>19</v>
      </c>
      <c r="F65" s="10" t="s">
        <v>20</v>
      </c>
      <c r="G65" s="10">
        <v>91.48</v>
      </c>
      <c r="H65" s="11">
        <v>0.48000000000000398</v>
      </c>
    </row>
    <row r="66" spans="1:8" x14ac:dyDescent="0.45">
      <c r="A66" s="10" t="s">
        <v>7</v>
      </c>
      <c r="B66" s="10">
        <v>2018</v>
      </c>
      <c r="C66" s="10" t="s">
        <v>29</v>
      </c>
      <c r="D66" s="10" t="s">
        <v>26</v>
      </c>
      <c r="E66" s="10" t="s">
        <v>21</v>
      </c>
      <c r="F66" s="10" t="s">
        <v>22</v>
      </c>
      <c r="G66" s="10">
        <v>105.49</v>
      </c>
      <c r="H66" s="11">
        <v>14.489999999999995</v>
      </c>
    </row>
    <row r="67" spans="1:8" x14ac:dyDescent="0.45">
      <c r="A67" s="10" t="s">
        <v>7</v>
      </c>
      <c r="B67" s="10">
        <v>2018</v>
      </c>
      <c r="C67" s="10" t="s">
        <v>29</v>
      </c>
      <c r="D67" s="10" t="s">
        <v>26</v>
      </c>
      <c r="E67" s="10" t="s">
        <v>23</v>
      </c>
      <c r="F67" s="10" t="s">
        <v>24</v>
      </c>
      <c r="G67" s="10">
        <v>43.43</v>
      </c>
      <c r="H67" s="11">
        <v>-47.57</v>
      </c>
    </row>
    <row r="68" spans="1:8" x14ac:dyDescent="0.45">
      <c r="A68" s="12" t="s">
        <v>7</v>
      </c>
      <c r="B68" s="12">
        <v>2018</v>
      </c>
      <c r="C68" s="12" t="s">
        <v>30</v>
      </c>
      <c r="D68" s="12" t="s">
        <v>26</v>
      </c>
      <c r="E68" s="12" t="s">
        <v>12</v>
      </c>
      <c r="F68" s="12" t="s">
        <v>13</v>
      </c>
      <c r="G68" s="12">
        <v>117.53</v>
      </c>
      <c r="H68" s="13">
        <v>-42.620000000000005</v>
      </c>
    </row>
    <row r="69" spans="1:8" x14ac:dyDescent="0.45">
      <c r="A69" s="12" t="s">
        <v>7</v>
      </c>
      <c r="B69" s="12">
        <v>2018</v>
      </c>
      <c r="C69" s="12" t="s">
        <v>30</v>
      </c>
      <c r="D69" s="12" t="s">
        <v>26</v>
      </c>
      <c r="E69" s="12" t="s">
        <v>14</v>
      </c>
      <c r="F69" s="12" t="s">
        <v>15</v>
      </c>
      <c r="G69" s="12">
        <v>120.8</v>
      </c>
      <c r="H69" s="13">
        <v>-39.350000000000009</v>
      </c>
    </row>
    <row r="70" spans="1:8" x14ac:dyDescent="0.45">
      <c r="A70" s="12" t="s">
        <v>7</v>
      </c>
      <c r="B70" s="12">
        <v>2018</v>
      </c>
      <c r="C70" s="12" t="s">
        <v>30</v>
      </c>
      <c r="D70" s="12" t="s">
        <v>26</v>
      </c>
      <c r="E70" s="12" t="s">
        <v>16</v>
      </c>
      <c r="F70" s="12" t="s">
        <v>17</v>
      </c>
      <c r="G70" s="12">
        <v>110.32</v>
      </c>
      <c r="H70" s="13">
        <v>-49.830000000000013</v>
      </c>
    </row>
    <row r="71" spans="1:8" x14ac:dyDescent="0.45">
      <c r="A71" s="4" t="s">
        <v>7</v>
      </c>
      <c r="B71" s="4">
        <v>2018</v>
      </c>
      <c r="C71" s="4" t="s">
        <v>30</v>
      </c>
      <c r="D71" s="4" t="s">
        <v>26</v>
      </c>
      <c r="E71" s="4">
        <v>17.460999999999999</v>
      </c>
      <c r="F71" s="4" t="s">
        <v>18</v>
      </c>
      <c r="G71" s="4">
        <v>108.31</v>
      </c>
      <c r="H71" s="3">
        <v>-51.84</v>
      </c>
    </row>
    <row r="72" spans="1:8" x14ac:dyDescent="0.45">
      <c r="A72" s="4" t="s">
        <v>7</v>
      </c>
      <c r="B72" s="4">
        <v>2019</v>
      </c>
      <c r="C72" s="4" t="s">
        <v>30</v>
      </c>
      <c r="D72" s="4" t="s">
        <v>26</v>
      </c>
      <c r="E72" s="4">
        <v>17.460999999999999</v>
      </c>
      <c r="F72" s="4" t="s">
        <v>18</v>
      </c>
      <c r="G72" s="4">
        <v>132.9</v>
      </c>
      <c r="H72" s="3">
        <v>-60.599999999999994</v>
      </c>
    </row>
    <row r="73" spans="1:8" x14ac:dyDescent="0.45">
      <c r="A73" s="4" t="s">
        <v>7</v>
      </c>
      <c r="B73" s="4">
        <v>2020</v>
      </c>
      <c r="C73" s="4" t="s">
        <v>30</v>
      </c>
      <c r="D73" s="4" t="s">
        <v>26</v>
      </c>
      <c r="E73" s="4">
        <v>17.460999999999999</v>
      </c>
      <c r="F73" s="4" t="s">
        <v>18</v>
      </c>
      <c r="G73" s="4">
        <v>136.10883609999999</v>
      </c>
      <c r="H73" s="3">
        <v>-34.431081500000005</v>
      </c>
    </row>
    <row r="74" spans="1:8" x14ac:dyDescent="0.45">
      <c r="A74" s="4" t="s">
        <v>7</v>
      </c>
      <c r="B74" s="4">
        <v>2018</v>
      </c>
      <c r="C74" s="4" t="s">
        <v>30</v>
      </c>
      <c r="D74" s="4" t="s">
        <v>26</v>
      </c>
      <c r="E74" s="4" t="s">
        <v>19</v>
      </c>
      <c r="F74" s="4" t="s">
        <v>20</v>
      </c>
      <c r="G74" s="4">
        <v>93.19</v>
      </c>
      <c r="H74" s="3">
        <v>-66.960000000000008</v>
      </c>
    </row>
    <row r="75" spans="1:8" x14ac:dyDescent="0.45">
      <c r="A75" s="4" t="s">
        <v>7</v>
      </c>
      <c r="B75" s="4">
        <v>2018</v>
      </c>
      <c r="C75" s="4" t="s">
        <v>30</v>
      </c>
      <c r="D75" s="4" t="s">
        <v>26</v>
      </c>
      <c r="E75" s="4" t="s">
        <v>21</v>
      </c>
      <c r="F75" s="4" t="s">
        <v>22</v>
      </c>
      <c r="G75" s="4">
        <v>112.96</v>
      </c>
      <c r="H75" s="3">
        <v>-47.190000000000012</v>
      </c>
    </row>
    <row r="76" spans="1:8" x14ac:dyDescent="0.45">
      <c r="A76" s="4" t="s">
        <v>7</v>
      </c>
      <c r="B76" s="4">
        <v>2019</v>
      </c>
      <c r="C76" s="4" t="s">
        <v>30</v>
      </c>
      <c r="D76" s="4" t="s">
        <v>26</v>
      </c>
      <c r="E76" s="4" t="s">
        <v>32</v>
      </c>
      <c r="F76" s="4" t="s">
        <v>22</v>
      </c>
      <c r="G76" s="4">
        <v>156.1</v>
      </c>
      <c r="H76" s="3">
        <v>-37.400000000000006</v>
      </c>
    </row>
    <row r="77" spans="1:8" x14ac:dyDescent="0.45">
      <c r="A77" s="4" t="s">
        <v>7</v>
      </c>
      <c r="B77" s="4">
        <v>2020</v>
      </c>
      <c r="C77" s="4" t="s">
        <v>30</v>
      </c>
      <c r="D77" s="4" t="s">
        <v>26</v>
      </c>
      <c r="E77" s="4" t="s">
        <v>21</v>
      </c>
      <c r="F77" s="4" t="s">
        <v>22</v>
      </c>
      <c r="G77" s="4">
        <v>130.89720550000001</v>
      </c>
      <c r="H77" s="3">
        <v>-39.642712099999983</v>
      </c>
    </row>
    <row r="78" spans="1:8" x14ac:dyDescent="0.45">
      <c r="A78" s="4" t="s">
        <v>7</v>
      </c>
      <c r="B78" s="4">
        <v>2018</v>
      </c>
      <c r="C78" s="4" t="s">
        <v>30</v>
      </c>
      <c r="D78" s="4" t="s">
        <v>26</v>
      </c>
      <c r="E78" s="4" t="s">
        <v>23</v>
      </c>
      <c r="F78" s="4" t="s">
        <v>24</v>
      </c>
      <c r="G78" s="4">
        <v>106.46</v>
      </c>
      <c r="H78" s="3">
        <v>-53.690000000000012</v>
      </c>
    </row>
    <row r="79" spans="1:8" x14ac:dyDescent="0.45">
      <c r="A79" s="4" t="s">
        <v>7</v>
      </c>
      <c r="B79" s="4">
        <v>2019</v>
      </c>
      <c r="C79" s="4" t="s">
        <v>30</v>
      </c>
      <c r="D79" s="4" t="s">
        <v>26</v>
      </c>
      <c r="E79" s="4" t="s">
        <v>33</v>
      </c>
      <c r="F79" s="4" t="s">
        <v>34</v>
      </c>
      <c r="G79" s="4">
        <v>145.69999999999999</v>
      </c>
      <c r="H79" s="3">
        <v>-47.800000000000011</v>
      </c>
    </row>
    <row r="80" spans="1:8" x14ac:dyDescent="0.45">
      <c r="A80" s="4" t="s">
        <v>7</v>
      </c>
      <c r="B80" s="4">
        <v>2020</v>
      </c>
      <c r="C80" s="4" t="s">
        <v>30</v>
      </c>
      <c r="D80" s="4" t="s">
        <v>26</v>
      </c>
      <c r="E80" s="4" t="s">
        <v>33</v>
      </c>
      <c r="F80" s="4" t="s">
        <v>34</v>
      </c>
      <c r="G80" s="4">
        <v>154.2735538</v>
      </c>
      <c r="H80" s="3">
        <v>-16.266363799999993</v>
      </c>
    </row>
    <row r="81" spans="1:8" x14ac:dyDescent="0.45">
      <c r="A81" s="4" t="s">
        <v>7</v>
      </c>
      <c r="B81" s="4">
        <v>2019</v>
      </c>
      <c r="C81" s="4" t="s">
        <v>30</v>
      </c>
      <c r="D81" s="4" t="s">
        <v>26</v>
      </c>
      <c r="E81" s="4" t="s">
        <v>35</v>
      </c>
      <c r="F81" s="4" t="s">
        <v>36</v>
      </c>
      <c r="G81" s="4">
        <v>156.5</v>
      </c>
      <c r="H81" s="3">
        <v>-37</v>
      </c>
    </row>
    <row r="82" spans="1:8" x14ac:dyDescent="0.45">
      <c r="A82" s="4" t="s">
        <v>7</v>
      </c>
      <c r="B82" s="4">
        <v>2020</v>
      </c>
      <c r="C82" s="4" t="s">
        <v>30</v>
      </c>
      <c r="D82" s="4" t="s">
        <v>26</v>
      </c>
      <c r="E82" s="4" t="s">
        <v>35</v>
      </c>
      <c r="F82" s="4" t="s">
        <v>36</v>
      </c>
      <c r="G82" s="4">
        <v>174.06800720000001</v>
      </c>
      <c r="H82" s="3">
        <v>3.5280896000000155</v>
      </c>
    </row>
    <row r="83" spans="1:8" x14ac:dyDescent="0.45">
      <c r="A83" s="4" t="s">
        <v>7</v>
      </c>
      <c r="B83" s="4">
        <v>2019</v>
      </c>
      <c r="C83" s="4" t="s">
        <v>30</v>
      </c>
      <c r="D83" s="4" t="s">
        <v>26</v>
      </c>
      <c r="E83" s="4" t="s">
        <v>37</v>
      </c>
      <c r="F83" s="4" t="s">
        <v>38</v>
      </c>
      <c r="G83" s="4">
        <v>172.7</v>
      </c>
      <c r="H83" s="3">
        <v>-20.800000000000011</v>
      </c>
    </row>
    <row r="84" spans="1:8" x14ac:dyDescent="0.45">
      <c r="A84" s="4" t="s">
        <v>7</v>
      </c>
      <c r="B84" s="4">
        <v>2020</v>
      </c>
      <c r="C84" s="4" t="s">
        <v>30</v>
      </c>
      <c r="D84" s="4" t="s">
        <v>26</v>
      </c>
      <c r="E84" s="4" t="s">
        <v>37</v>
      </c>
      <c r="F84" s="4" t="s">
        <v>38</v>
      </c>
      <c r="G84" s="4">
        <v>164.16983300000001</v>
      </c>
      <c r="H84" s="3">
        <v>-6.3700845999999842</v>
      </c>
    </row>
    <row r="85" spans="1:8" x14ac:dyDescent="0.45">
      <c r="A85" s="4" t="s">
        <v>7</v>
      </c>
      <c r="B85" s="4">
        <v>2019</v>
      </c>
      <c r="C85" s="4" t="s">
        <v>30</v>
      </c>
      <c r="D85" s="4" t="s">
        <v>26</v>
      </c>
      <c r="E85" s="4" t="s">
        <v>39</v>
      </c>
      <c r="F85" s="4" t="s">
        <v>40</v>
      </c>
      <c r="G85" s="4">
        <v>143.19999999999999</v>
      </c>
      <c r="H85" s="3">
        <v>-50.300000000000011</v>
      </c>
    </row>
    <row r="86" spans="1:8" x14ac:dyDescent="0.45">
      <c r="A86" s="4" t="s">
        <v>7</v>
      </c>
      <c r="B86" s="4">
        <v>2020</v>
      </c>
      <c r="C86" s="4" t="s">
        <v>30</v>
      </c>
      <c r="D86" s="4" t="s">
        <v>26</v>
      </c>
      <c r="E86" s="4" t="s">
        <v>39</v>
      </c>
      <c r="F86" s="4" t="s">
        <v>40</v>
      </c>
      <c r="G86" s="4">
        <v>150.13839580000001</v>
      </c>
      <c r="H86" s="3">
        <v>-20.401521799999983</v>
      </c>
    </row>
    <row r="87" spans="1:8" x14ac:dyDescent="0.45">
      <c r="A87" s="4" t="s">
        <v>7</v>
      </c>
      <c r="B87" s="4">
        <v>2019</v>
      </c>
      <c r="C87" s="4" t="s">
        <v>30</v>
      </c>
      <c r="D87" s="4" t="s">
        <v>26</v>
      </c>
      <c r="E87" s="4" t="s">
        <v>41</v>
      </c>
      <c r="F87" s="4" t="s">
        <v>42</v>
      </c>
      <c r="G87" s="4">
        <v>153.9</v>
      </c>
      <c r="H87" s="3">
        <v>-39.599999999999994</v>
      </c>
    </row>
    <row r="88" spans="1:8" x14ac:dyDescent="0.45">
      <c r="A88" s="4" t="s">
        <v>7</v>
      </c>
      <c r="B88" s="4">
        <v>2020</v>
      </c>
      <c r="C88" s="4" t="s">
        <v>30</v>
      </c>
      <c r="D88" s="4" t="s">
        <v>26</v>
      </c>
      <c r="E88" s="4" t="s">
        <v>41</v>
      </c>
      <c r="F88" s="4" t="s">
        <v>42</v>
      </c>
      <c r="G88" s="4">
        <v>127.4912178</v>
      </c>
      <c r="H88" s="3">
        <v>-43.048699799999994</v>
      </c>
    </row>
    <row r="89" spans="1:8" x14ac:dyDescent="0.45">
      <c r="A89" s="4" t="s">
        <v>7</v>
      </c>
      <c r="B89" s="4">
        <v>2019</v>
      </c>
      <c r="C89" s="4" t="s">
        <v>44</v>
      </c>
      <c r="D89" s="4" t="s">
        <v>9</v>
      </c>
      <c r="E89" s="4">
        <v>17.460999999999999</v>
      </c>
      <c r="F89" s="4" t="s">
        <v>18</v>
      </c>
      <c r="G89" s="4">
        <v>94.5</v>
      </c>
      <c r="H89" s="3">
        <v>-52.099999999999994</v>
      </c>
    </row>
    <row r="90" spans="1:8" x14ac:dyDescent="0.45">
      <c r="A90" s="4" t="s">
        <v>7</v>
      </c>
      <c r="B90" s="4">
        <v>2020</v>
      </c>
      <c r="C90" s="4" t="s">
        <v>44</v>
      </c>
      <c r="D90" s="4" t="s">
        <v>9</v>
      </c>
      <c r="E90" s="4">
        <v>17.460999999999999</v>
      </c>
      <c r="F90" s="4" t="s">
        <v>18</v>
      </c>
      <c r="G90" s="4">
        <v>101.5851426</v>
      </c>
      <c r="H90" s="3">
        <v>-59.180630399999998</v>
      </c>
    </row>
    <row r="91" spans="1:8" x14ac:dyDescent="0.45">
      <c r="A91" s="4" t="s">
        <v>7</v>
      </c>
      <c r="B91" s="4">
        <v>2019</v>
      </c>
      <c r="C91" s="4" t="s">
        <v>44</v>
      </c>
      <c r="D91" s="4" t="s">
        <v>9</v>
      </c>
      <c r="E91" s="4" t="s">
        <v>32</v>
      </c>
      <c r="F91" s="4" t="s">
        <v>22</v>
      </c>
      <c r="G91" s="4">
        <v>144.5</v>
      </c>
      <c r="H91" s="3">
        <v>-2.0999999999999943</v>
      </c>
    </row>
    <row r="92" spans="1:8" x14ac:dyDescent="0.45">
      <c r="A92" s="4" t="s">
        <v>7</v>
      </c>
      <c r="B92" s="4">
        <v>2020</v>
      </c>
      <c r="C92" s="4" t="s">
        <v>44</v>
      </c>
      <c r="D92" s="4" t="s">
        <v>9</v>
      </c>
      <c r="E92" s="4" t="s">
        <v>21</v>
      </c>
      <c r="F92" s="4" t="s">
        <v>22</v>
      </c>
      <c r="G92" s="4">
        <v>170.97796700000001</v>
      </c>
      <c r="H92" s="3">
        <v>10.212194000000011</v>
      </c>
    </row>
    <row r="93" spans="1:8" x14ac:dyDescent="0.45">
      <c r="A93" s="4" t="s">
        <v>7</v>
      </c>
      <c r="B93" s="4">
        <v>2019</v>
      </c>
      <c r="C93" s="4" t="s">
        <v>44</v>
      </c>
      <c r="D93" s="4" t="s">
        <v>9</v>
      </c>
      <c r="E93" s="4" t="s">
        <v>33</v>
      </c>
      <c r="F93" s="4" t="s">
        <v>34</v>
      </c>
      <c r="G93" s="4">
        <v>139.5</v>
      </c>
      <c r="H93" s="3">
        <v>-7.0999999999999943</v>
      </c>
    </row>
    <row r="94" spans="1:8" x14ac:dyDescent="0.45">
      <c r="A94" s="4" t="s">
        <v>7</v>
      </c>
      <c r="B94" s="4">
        <v>2020</v>
      </c>
      <c r="C94" s="4" t="s">
        <v>44</v>
      </c>
      <c r="D94" s="4" t="s">
        <v>9</v>
      </c>
      <c r="E94" s="4" t="s">
        <v>33</v>
      </c>
      <c r="F94" s="4" t="s">
        <v>34</v>
      </c>
      <c r="G94" s="4">
        <v>146.7610397</v>
      </c>
      <c r="H94" s="3">
        <v>-14.004733299999998</v>
      </c>
    </row>
    <row r="95" spans="1:8" x14ac:dyDescent="0.45">
      <c r="A95" s="4" t="s">
        <v>7</v>
      </c>
      <c r="B95" s="4">
        <v>2019</v>
      </c>
      <c r="C95" s="4" t="s">
        <v>44</v>
      </c>
      <c r="D95" s="4" t="s">
        <v>9</v>
      </c>
      <c r="E95" s="4" t="s">
        <v>35</v>
      </c>
      <c r="F95" s="4" t="s">
        <v>36</v>
      </c>
      <c r="G95" s="4">
        <v>151.30000000000001</v>
      </c>
      <c r="H95" s="3">
        <v>4.7000000000000171</v>
      </c>
    </row>
    <row r="96" spans="1:8" x14ac:dyDescent="0.45">
      <c r="A96" s="4" t="s">
        <v>7</v>
      </c>
      <c r="B96" s="4">
        <v>2020</v>
      </c>
      <c r="C96" s="4" t="s">
        <v>44</v>
      </c>
      <c r="D96" s="4" t="s">
        <v>9</v>
      </c>
      <c r="E96" s="4" t="s">
        <v>35</v>
      </c>
      <c r="F96" s="4" t="s">
        <v>36</v>
      </c>
      <c r="G96" s="4">
        <v>181.4208447</v>
      </c>
      <c r="H96" s="3">
        <v>20.655071700000008</v>
      </c>
    </row>
    <row r="97" spans="1:8" x14ac:dyDescent="0.45">
      <c r="A97" s="4" t="s">
        <v>7</v>
      </c>
      <c r="B97" s="4">
        <v>2019</v>
      </c>
      <c r="C97" s="4" t="s">
        <v>44</v>
      </c>
      <c r="D97" s="4" t="s">
        <v>9</v>
      </c>
      <c r="E97" s="4" t="s">
        <v>37</v>
      </c>
      <c r="F97" s="4" t="s">
        <v>38</v>
      </c>
      <c r="G97" s="4">
        <v>151</v>
      </c>
      <c r="H97" s="3">
        <v>4.4000000000000057</v>
      </c>
    </row>
    <row r="98" spans="1:8" x14ac:dyDescent="0.45">
      <c r="A98" s="4" t="s">
        <v>7</v>
      </c>
      <c r="B98" s="4">
        <v>2020</v>
      </c>
      <c r="C98" s="4" t="s">
        <v>44</v>
      </c>
      <c r="D98" s="4" t="s">
        <v>9</v>
      </c>
      <c r="E98" s="4" t="s">
        <v>37</v>
      </c>
      <c r="F98" s="4" t="s">
        <v>38</v>
      </c>
      <c r="G98" s="4">
        <v>138.0471173</v>
      </c>
      <c r="H98" s="3">
        <v>-22.718655699999999</v>
      </c>
    </row>
    <row r="99" spans="1:8" x14ac:dyDescent="0.45">
      <c r="A99" s="4" t="s">
        <v>7</v>
      </c>
      <c r="B99" s="4">
        <v>2019</v>
      </c>
      <c r="C99" s="4" t="s">
        <v>44</v>
      </c>
      <c r="D99" s="4" t="s">
        <v>9</v>
      </c>
      <c r="E99" s="4" t="s">
        <v>39</v>
      </c>
      <c r="F99" s="4" t="s">
        <v>40</v>
      </c>
      <c r="G99" s="4">
        <v>151</v>
      </c>
      <c r="H99" s="3">
        <v>4.4000000000000057</v>
      </c>
    </row>
    <row r="100" spans="1:8" x14ac:dyDescent="0.45">
      <c r="A100" s="4" t="s">
        <v>7</v>
      </c>
      <c r="B100" s="4">
        <v>2020</v>
      </c>
      <c r="C100" s="4" t="s">
        <v>44</v>
      </c>
      <c r="D100" s="4" t="s">
        <v>9</v>
      </c>
      <c r="E100" s="4" t="s">
        <v>39</v>
      </c>
      <c r="F100" s="4" t="s">
        <v>40</v>
      </c>
      <c r="G100" s="4">
        <v>150.1954552</v>
      </c>
      <c r="H100" s="3">
        <v>-10.570317799999998</v>
      </c>
    </row>
    <row r="101" spans="1:8" x14ac:dyDescent="0.45">
      <c r="A101" s="4" t="s">
        <v>7</v>
      </c>
      <c r="B101" s="4">
        <v>2019</v>
      </c>
      <c r="C101" s="4" t="s">
        <v>44</v>
      </c>
      <c r="D101" s="4" t="s">
        <v>9</v>
      </c>
      <c r="E101" s="4" t="s">
        <v>41</v>
      </c>
      <c r="F101" s="4" t="s">
        <v>42</v>
      </c>
      <c r="G101" s="4">
        <v>109.6</v>
      </c>
      <c r="H101" s="3">
        <v>-37</v>
      </c>
    </row>
    <row r="102" spans="1:8" x14ac:dyDescent="0.45">
      <c r="A102" s="4" t="s">
        <v>7</v>
      </c>
      <c r="B102" s="4">
        <v>2020</v>
      </c>
      <c r="C102" s="4" t="s">
        <v>44</v>
      </c>
      <c r="D102" s="4" t="s">
        <v>9</v>
      </c>
      <c r="E102" s="4" t="s">
        <v>41</v>
      </c>
      <c r="F102" s="4" t="s">
        <v>42</v>
      </c>
      <c r="G102" s="4">
        <v>103.8142758</v>
      </c>
      <c r="H102" s="3">
        <v>-56.951497199999991</v>
      </c>
    </row>
    <row r="103" spans="1:8" x14ac:dyDescent="0.45">
      <c r="A103" s="4" t="s">
        <v>7</v>
      </c>
      <c r="B103" s="4">
        <v>2019</v>
      </c>
      <c r="C103" s="4" t="s">
        <v>45</v>
      </c>
      <c r="D103" s="4" t="s">
        <v>26</v>
      </c>
      <c r="E103" s="4">
        <v>17.460999999999999</v>
      </c>
      <c r="F103" s="4" t="s">
        <v>18</v>
      </c>
      <c r="G103" s="4">
        <v>129.4</v>
      </c>
      <c r="H103" s="3">
        <v>10.700000000000003</v>
      </c>
    </row>
    <row r="104" spans="1:8" x14ac:dyDescent="0.45">
      <c r="A104" s="4" t="s">
        <v>7</v>
      </c>
      <c r="B104" s="4">
        <v>2020</v>
      </c>
      <c r="C104" s="4" t="s">
        <v>45</v>
      </c>
      <c r="D104" s="4" t="s">
        <v>26</v>
      </c>
      <c r="E104" s="4">
        <v>17.460999999999999</v>
      </c>
      <c r="F104" s="4" t="s">
        <v>18</v>
      </c>
      <c r="G104" s="4">
        <v>176.92185570000001</v>
      </c>
      <c r="H104" s="3">
        <v>-26.508590599999991</v>
      </c>
    </row>
    <row r="105" spans="1:8" x14ac:dyDescent="0.45">
      <c r="A105" s="4" t="s">
        <v>7</v>
      </c>
      <c r="B105" s="4">
        <v>2019</v>
      </c>
      <c r="C105" s="4" t="s">
        <v>45</v>
      </c>
      <c r="D105" s="4" t="s">
        <v>26</v>
      </c>
      <c r="E105" s="4" t="s">
        <v>32</v>
      </c>
      <c r="F105" s="4" t="s">
        <v>22</v>
      </c>
      <c r="G105" s="4">
        <v>150.69999999999999</v>
      </c>
      <c r="H105" s="3">
        <v>31.999999999999986</v>
      </c>
    </row>
    <row r="106" spans="1:8" x14ac:dyDescent="0.45">
      <c r="A106" s="4" t="s">
        <v>7</v>
      </c>
      <c r="B106" s="4">
        <v>2020</v>
      </c>
      <c r="C106" s="4" t="s">
        <v>45</v>
      </c>
      <c r="D106" s="4" t="s">
        <v>26</v>
      </c>
      <c r="E106" s="4" t="s">
        <v>21</v>
      </c>
      <c r="F106" s="4" t="s">
        <v>22</v>
      </c>
      <c r="G106" s="4">
        <v>134.8089128</v>
      </c>
      <c r="H106" s="3">
        <v>-68.621533499999998</v>
      </c>
    </row>
    <row r="107" spans="1:8" x14ac:dyDescent="0.45">
      <c r="A107" s="4" t="s">
        <v>7</v>
      </c>
      <c r="B107" s="4">
        <v>2019</v>
      </c>
      <c r="C107" s="4" t="s">
        <v>45</v>
      </c>
      <c r="D107" s="4" t="s">
        <v>26</v>
      </c>
      <c r="E107" s="4" t="s">
        <v>33</v>
      </c>
      <c r="F107" s="4" t="s">
        <v>34</v>
      </c>
      <c r="G107" s="4">
        <v>116.1</v>
      </c>
      <c r="H107" s="3">
        <v>-2.6000000000000085</v>
      </c>
    </row>
    <row r="108" spans="1:8" x14ac:dyDescent="0.45">
      <c r="A108" s="4" t="s">
        <v>7</v>
      </c>
      <c r="B108" s="4">
        <v>2020</v>
      </c>
      <c r="C108" s="4" t="s">
        <v>45</v>
      </c>
      <c r="D108" s="4" t="s">
        <v>26</v>
      </c>
      <c r="E108" s="4" t="s">
        <v>33</v>
      </c>
      <c r="F108" s="4" t="s">
        <v>34</v>
      </c>
      <c r="G108" s="4">
        <v>147.72296009999999</v>
      </c>
      <c r="H108" s="3">
        <v>-55.707486200000005</v>
      </c>
    </row>
    <row r="109" spans="1:8" x14ac:dyDescent="0.45">
      <c r="A109" s="4" t="s">
        <v>7</v>
      </c>
      <c r="B109" s="4">
        <v>2019</v>
      </c>
      <c r="C109" s="4" t="s">
        <v>45</v>
      </c>
      <c r="D109" s="4" t="s">
        <v>26</v>
      </c>
      <c r="E109" s="4" t="s">
        <v>35</v>
      </c>
      <c r="F109" s="4" t="s">
        <v>36</v>
      </c>
      <c r="G109" s="4">
        <v>172.8</v>
      </c>
      <c r="H109" s="3">
        <v>54.100000000000009</v>
      </c>
    </row>
    <row r="110" spans="1:8" x14ac:dyDescent="0.45">
      <c r="A110" s="4" t="s">
        <v>7</v>
      </c>
      <c r="B110" s="4">
        <v>2020</v>
      </c>
      <c r="C110" s="4" t="s">
        <v>45</v>
      </c>
      <c r="D110" s="4" t="s">
        <v>26</v>
      </c>
      <c r="E110" s="4" t="s">
        <v>35</v>
      </c>
      <c r="F110" s="4" t="s">
        <v>36</v>
      </c>
      <c r="G110" s="4">
        <v>186.74506840000001</v>
      </c>
      <c r="H110" s="3">
        <v>-16.685377899999992</v>
      </c>
    </row>
    <row r="111" spans="1:8" x14ac:dyDescent="0.45">
      <c r="A111" s="4" t="s">
        <v>7</v>
      </c>
      <c r="B111" s="4">
        <v>2019</v>
      </c>
      <c r="C111" s="4" t="s">
        <v>45</v>
      </c>
      <c r="D111" s="4" t="s">
        <v>26</v>
      </c>
      <c r="E111" s="4" t="s">
        <v>37</v>
      </c>
      <c r="F111" s="4" t="s">
        <v>38</v>
      </c>
      <c r="G111" s="4">
        <v>115.3</v>
      </c>
      <c r="H111" s="3">
        <v>-3.4000000000000057</v>
      </c>
    </row>
    <row r="112" spans="1:8" x14ac:dyDescent="0.45">
      <c r="A112" s="4" t="s">
        <v>7</v>
      </c>
      <c r="B112" s="4">
        <v>2020</v>
      </c>
      <c r="C112" s="4" t="s">
        <v>45</v>
      </c>
      <c r="D112" s="4" t="s">
        <v>26</v>
      </c>
      <c r="E112" s="4" t="s">
        <v>37</v>
      </c>
      <c r="F112" s="4" t="s">
        <v>38</v>
      </c>
      <c r="G112" s="4">
        <v>189.27686739999999</v>
      </c>
      <c r="H112" s="3">
        <v>-14.153578900000014</v>
      </c>
    </row>
    <row r="113" spans="1:8" x14ac:dyDescent="0.45">
      <c r="A113" s="4" t="s">
        <v>7</v>
      </c>
      <c r="B113" s="4">
        <v>2019</v>
      </c>
      <c r="C113" s="4" t="s">
        <v>45</v>
      </c>
      <c r="D113" s="4" t="s">
        <v>26</v>
      </c>
      <c r="E113" s="4" t="s">
        <v>39</v>
      </c>
      <c r="F113" s="4" t="s">
        <v>40</v>
      </c>
      <c r="G113" s="4">
        <v>122.3</v>
      </c>
      <c r="H113" s="3">
        <v>3.5999999999999943</v>
      </c>
    </row>
    <row r="114" spans="1:8" x14ac:dyDescent="0.45">
      <c r="A114" s="4" t="s">
        <v>7</v>
      </c>
      <c r="B114" s="4">
        <v>2020</v>
      </c>
      <c r="C114" s="4" t="s">
        <v>45</v>
      </c>
      <c r="D114" s="4" t="s">
        <v>26</v>
      </c>
      <c r="E114" s="4" t="s">
        <v>39</v>
      </c>
      <c r="F114" s="4" t="s">
        <v>40</v>
      </c>
      <c r="G114" s="4">
        <v>176.2166813</v>
      </c>
      <c r="H114" s="3">
        <v>-27.213764999999995</v>
      </c>
    </row>
    <row r="115" spans="1:8" x14ac:dyDescent="0.45">
      <c r="A115" s="4" t="s">
        <v>7</v>
      </c>
      <c r="B115" s="4">
        <v>2019</v>
      </c>
      <c r="C115" s="4" t="s">
        <v>45</v>
      </c>
      <c r="D115" s="4" t="s">
        <v>26</v>
      </c>
      <c r="E115" s="4" t="s">
        <v>41</v>
      </c>
      <c r="F115" s="4" t="s">
        <v>42</v>
      </c>
      <c r="G115" s="4">
        <v>65</v>
      </c>
      <c r="H115" s="3">
        <v>-53.7</v>
      </c>
    </row>
    <row r="116" spans="1:8" x14ac:dyDescent="0.45">
      <c r="A116" s="4" t="s">
        <v>7</v>
      </c>
      <c r="B116" s="4">
        <v>2020</v>
      </c>
      <c r="C116" s="4" t="s">
        <v>45</v>
      </c>
      <c r="D116" s="4" t="s">
        <v>26</v>
      </c>
      <c r="E116" s="4" t="s">
        <v>41</v>
      </c>
      <c r="F116" s="4" t="s">
        <v>42</v>
      </c>
      <c r="G116" s="4">
        <v>148.2636895</v>
      </c>
      <c r="H116" s="3">
        <v>-55.166756800000002</v>
      </c>
    </row>
    <row r="117" spans="1:8" x14ac:dyDescent="0.45">
      <c r="A117" s="14" t="s">
        <v>7</v>
      </c>
      <c r="B117" s="14">
        <v>2019</v>
      </c>
      <c r="C117" s="14" t="s">
        <v>46</v>
      </c>
      <c r="D117" s="14" t="s">
        <v>9</v>
      </c>
      <c r="E117" s="14">
        <v>17.460999999999999</v>
      </c>
      <c r="F117" s="14" t="s">
        <v>18</v>
      </c>
      <c r="G117" s="14">
        <v>136.69999999999999</v>
      </c>
      <c r="H117" s="15">
        <v>8.0999999999999943</v>
      </c>
    </row>
    <row r="118" spans="1:8" x14ac:dyDescent="0.45">
      <c r="A118" s="14" t="s">
        <v>7</v>
      </c>
      <c r="B118" s="14">
        <v>2019</v>
      </c>
      <c r="C118" s="14" t="s">
        <v>46</v>
      </c>
      <c r="D118" s="14" t="s">
        <v>9</v>
      </c>
      <c r="E118" s="14" t="s">
        <v>32</v>
      </c>
      <c r="F118" s="14" t="s">
        <v>22</v>
      </c>
      <c r="G118" s="14">
        <v>145.69999999999999</v>
      </c>
      <c r="H118" s="15">
        <v>17.099999999999994</v>
      </c>
    </row>
    <row r="119" spans="1:8" x14ac:dyDescent="0.45">
      <c r="A119" s="14" t="s">
        <v>7</v>
      </c>
      <c r="B119" s="14">
        <v>2019</v>
      </c>
      <c r="C119" s="14" t="s">
        <v>46</v>
      </c>
      <c r="D119" s="14" t="s">
        <v>9</v>
      </c>
      <c r="E119" s="14" t="s">
        <v>33</v>
      </c>
      <c r="F119" s="14" t="s">
        <v>34</v>
      </c>
      <c r="G119" s="14">
        <v>152.6</v>
      </c>
      <c r="H119" s="15">
        <v>24</v>
      </c>
    </row>
    <row r="120" spans="1:8" x14ac:dyDescent="0.45">
      <c r="A120" s="14" t="s">
        <v>7</v>
      </c>
      <c r="B120" s="14">
        <v>2019</v>
      </c>
      <c r="C120" s="14" t="s">
        <v>46</v>
      </c>
      <c r="D120" s="14" t="s">
        <v>9</v>
      </c>
      <c r="E120" s="14" t="s">
        <v>35</v>
      </c>
      <c r="F120" s="14" t="s">
        <v>36</v>
      </c>
      <c r="G120" s="14">
        <v>160.1</v>
      </c>
      <c r="H120" s="15">
        <v>31.5</v>
      </c>
    </row>
    <row r="121" spans="1:8" x14ac:dyDescent="0.45">
      <c r="A121" s="14" t="s">
        <v>7</v>
      </c>
      <c r="B121" s="14">
        <v>2019</v>
      </c>
      <c r="C121" s="14" t="s">
        <v>46</v>
      </c>
      <c r="D121" s="14" t="s">
        <v>9</v>
      </c>
      <c r="E121" s="14" t="s">
        <v>37</v>
      </c>
      <c r="F121" s="14" t="s">
        <v>38</v>
      </c>
      <c r="G121" s="14">
        <v>155.4</v>
      </c>
      <c r="H121" s="15">
        <v>26.800000000000011</v>
      </c>
    </row>
    <row r="122" spans="1:8" x14ac:dyDescent="0.45">
      <c r="A122" s="14" t="s">
        <v>7</v>
      </c>
      <c r="B122" s="14">
        <v>2019</v>
      </c>
      <c r="C122" s="14" t="s">
        <v>46</v>
      </c>
      <c r="D122" s="14" t="s">
        <v>9</v>
      </c>
      <c r="E122" s="14" t="s">
        <v>39</v>
      </c>
      <c r="F122" s="14" t="s">
        <v>40</v>
      </c>
      <c r="G122" s="14">
        <v>162.4</v>
      </c>
      <c r="H122" s="15">
        <v>33.800000000000011</v>
      </c>
    </row>
    <row r="123" spans="1:8" x14ac:dyDescent="0.45">
      <c r="A123" s="14" t="s">
        <v>7</v>
      </c>
      <c r="B123" s="14">
        <v>2019</v>
      </c>
      <c r="C123" s="14" t="s">
        <v>46</v>
      </c>
      <c r="D123" s="14" t="s">
        <v>9</v>
      </c>
      <c r="E123" s="14" t="s">
        <v>41</v>
      </c>
      <c r="F123" s="14" t="s">
        <v>42</v>
      </c>
      <c r="G123" s="14">
        <v>155.1</v>
      </c>
      <c r="H123" s="15">
        <v>26.5</v>
      </c>
    </row>
    <row r="124" spans="1:8" x14ac:dyDescent="0.45">
      <c r="A124" s="16" t="s">
        <v>7</v>
      </c>
      <c r="B124" s="16">
        <v>2018</v>
      </c>
      <c r="C124" s="16" t="s">
        <v>31</v>
      </c>
      <c r="D124" s="16" t="s">
        <v>26</v>
      </c>
      <c r="E124" s="16" t="s">
        <v>12</v>
      </c>
      <c r="F124" s="16" t="s">
        <v>13</v>
      </c>
      <c r="G124" s="16">
        <v>127.85</v>
      </c>
      <c r="H124" s="17">
        <v>7.519999999999996</v>
      </c>
    </row>
    <row r="125" spans="1:8" x14ac:dyDescent="0.45">
      <c r="A125" s="16" t="s">
        <v>7</v>
      </c>
      <c r="B125" s="16">
        <v>2018</v>
      </c>
      <c r="C125" s="16" t="s">
        <v>31</v>
      </c>
      <c r="D125" s="16" t="s">
        <v>26</v>
      </c>
      <c r="E125" s="16" t="s">
        <v>14</v>
      </c>
      <c r="F125" s="16" t="s">
        <v>15</v>
      </c>
      <c r="G125" s="16">
        <v>70.569999999999993</v>
      </c>
      <c r="H125" s="17">
        <v>-49.760000000000005</v>
      </c>
    </row>
    <row r="126" spans="1:8" x14ac:dyDescent="0.45">
      <c r="A126" s="16" t="s">
        <v>7</v>
      </c>
      <c r="B126" s="16">
        <v>2018</v>
      </c>
      <c r="C126" s="16" t="s">
        <v>31</v>
      </c>
      <c r="D126" s="16" t="s">
        <v>26</v>
      </c>
      <c r="E126" s="16" t="s">
        <v>16</v>
      </c>
      <c r="F126" s="16" t="s">
        <v>17</v>
      </c>
      <c r="G126" s="16">
        <v>100.1</v>
      </c>
      <c r="H126" s="17">
        <v>-20.230000000000004</v>
      </c>
    </row>
    <row r="127" spans="1:8" x14ac:dyDescent="0.45">
      <c r="A127" s="4" t="s">
        <v>7</v>
      </c>
      <c r="B127" s="4">
        <v>2018</v>
      </c>
      <c r="C127" s="4" t="s">
        <v>31</v>
      </c>
      <c r="D127" s="4" t="s">
        <v>26</v>
      </c>
      <c r="E127" s="4">
        <v>17.460999999999999</v>
      </c>
      <c r="F127" s="4" t="s">
        <v>18</v>
      </c>
      <c r="G127" s="4">
        <v>89.31</v>
      </c>
      <c r="H127" s="3">
        <v>-31.019999999999996</v>
      </c>
    </row>
    <row r="128" spans="1:8" x14ac:dyDescent="0.45">
      <c r="A128" s="4" t="s">
        <v>7</v>
      </c>
      <c r="B128" s="4">
        <v>2020</v>
      </c>
      <c r="C128" s="4" t="s">
        <v>31</v>
      </c>
      <c r="D128" s="4" t="s">
        <v>26</v>
      </c>
      <c r="E128" s="4">
        <v>17.460999999999999</v>
      </c>
      <c r="F128" s="4" t="s">
        <v>18</v>
      </c>
      <c r="G128" s="4">
        <v>122.19361429999999</v>
      </c>
      <c r="H128" s="3">
        <v>-68.523457700000009</v>
      </c>
    </row>
    <row r="129" spans="1:8" x14ac:dyDescent="0.45">
      <c r="A129" s="4" t="s">
        <v>7</v>
      </c>
      <c r="B129" s="4">
        <v>2018</v>
      </c>
      <c r="C129" s="4" t="s">
        <v>31</v>
      </c>
      <c r="D129" s="4" t="s">
        <v>26</v>
      </c>
      <c r="E129" s="4" t="s">
        <v>19</v>
      </c>
      <c r="F129" s="4" t="s">
        <v>20</v>
      </c>
      <c r="G129" s="4">
        <v>59.7</v>
      </c>
      <c r="H129" s="3">
        <v>-60.629999999999995</v>
      </c>
    </row>
    <row r="130" spans="1:8" x14ac:dyDescent="0.45">
      <c r="A130" s="4" t="s">
        <v>7</v>
      </c>
      <c r="B130" s="4">
        <v>2018</v>
      </c>
      <c r="C130" s="4" t="s">
        <v>31</v>
      </c>
      <c r="D130" s="4" t="s">
        <v>26</v>
      </c>
      <c r="E130" s="4" t="s">
        <v>21</v>
      </c>
      <c r="F130" s="4" t="s">
        <v>22</v>
      </c>
      <c r="G130" s="4">
        <v>129.84</v>
      </c>
      <c r="H130" s="3">
        <v>9.5100000000000051</v>
      </c>
    </row>
    <row r="131" spans="1:8" x14ac:dyDescent="0.45">
      <c r="A131" s="4" t="s">
        <v>7</v>
      </c>
      <c r="B131" s="4">
        <v>2020</v>
      </c>
      <c r="C131" s="4" t="s">
        <v>31</v>
      </c>
      <c r="D131" s="4" t="s">
        <v>26</v>
      </c>
      <c r="E131" s="4" t="s">
        <v>21</v>
      </c>
      <c r="F131" s="4" t="s">
        <v>22</v>
      </c>
      <c r="G131" s="4">
        <v>111.7049296</v>
      </c>
      <c r="H131" s="3">
        <v>-79.012142400000002</v>
      </c>
    </row>
    <row r="132" spans="1:8" x14ac:dyDescent="0.45">
      <c r="A132" s="16" t="s">
        <v>7</v>
      </c>
      <c r="B132" s="16">
        <v>2018</v>
      </c>
      <c r="C132" s="16" t="s">
        <v>31</v>
      </c>
      <c r="D132" s="16" t="s">
        <v>26</v>
      </c>
      <c r="E132" s="16" t="s">
        <v>23</v>
      </c>
      <c r="F132" s="16" t="s">
        <v>24</v>
      </c>
      <c r="G132" s="16">
        <v>115.83</v>
      </c>
      <c r="H132" s="17">
        <v>-4.5</v>
      </c>
    </row>
    <row r="133" spans="1:8" x14ac:dyDescent="0.45">
      <c r="A133" s="16" t="s">
        <v>7</v>
      </c>
      <c r="B133" s="16">
        <v>2020</v>
      </c>
      <c r="C133" s="16" t="s">
        <v>31</v>
      </c>
      <c r="D133" s="16" t="s">
        <v>26</v>
      </c>
      <c r="E133" s="16" t="s">
        <v>33</v>
      </c>
      <c r="F133" s="16" t="s">
        <v>34</v>
      </c>
      <c r="G133" s="16">
        <v>157.2165153</v>
      </c>
      <c r="H133" s="17">
        <v>-33.500556700000004</v>
      </c>
    </row>
    <row r="134" spans="1:8" x14ac:dyDescent="0.45">
      <c r="A134" s="16" t="s">
        <v>7</v>
      </c>
      <c r="B134" s="16">
        <v>2020</v>
      </c>
      <c r="C134" s="16" t="s">
        <v>31</v>
      </c>
      <c r="D134" s="16" t="s">
        <v>26</v>
      </c>
      <c r="E134" s="16" t="s">
        <v>35</v>
      </c>
      <c r="F134" s="16" t="s">
        <v>36</v>
      </c>
      <c r="G134" s="16">
        <v>161.801751</v>
      </c>
      <c r="H134" s="17">
        <v>-28.915321000000006</v>
      </c>
    </row>
    <row r="135" spans="1:8" x14ac:dyDescent="0.45">
      <c r="A135" s="16" t="s">
        <v>7</v>
      </c>
      <c r="B135" s="16">
        <v>2020</v>
      </c>
      <c r="C135" s="16" t="s">
        <v>31</v>
      </c>
      <c r="D135" s="16" t="s">
        <v>26</v>
      </c>
      <c r="E135" s="16" t="s">
        <v>37</v>
      </c>
      <c r="F135" s="16" t="s">
        <v>38</v>
      </c>
      <c r="G135" s="16">
        <v>126.78790239999999</v>
      </c>
      <c r="H135" s="17">
        <v>-63.929169600000009</v>
      </c>
    </row>
    <row r="136" spans="1:8" x14ac:dyDescent="0.45">
      <c r="A136" s="16" t="s">
        <v>7</v>
      </c>
      <c r="B136" s="16">
        <v>2020</v>
      </c>
      <c r="C136" s="16" t="s">
        <v>31</v>
      </c>
      <c r="D136" s="16" t="s">
        <v>26</v>
      </c>
      <c r="E136" s="16" t="s">
        <v>39</v>
      </c>
      <c r="F136" s="16" t="s">
        <v>40</v>
      </c>
      <c r="G136" s="16">
        <v>153.50653980000001</v>
      </c>
      <c r="H136" s="17">
        <v>-37.210532199999989</v>
      </c>
    </row>
    <row r="137" spans="1:8" x14ac:dyDescent="0.45">
      <c r="A137" s="16" t="s">
        <v>7</v>
      </c>
      <c r="B137" s="16">
        <v>2020</v>
      </c>
      <c r="C137" s="16" t="s">
        <v>31</v>
      </c>
      <c r="D137" s="16" t="s">
        <v>26</v>
      </c>
      <c r="E137" s="16" t="s">
        <v>41</v>
      </c>
      <c r="F137" s="16" t="s">
        <v>42</v>
      </c>
      <c r="G137" s="16">
        <v>127.9438638</v>
      </c>
      <c r="H137" s="17">
        <v>-62.773208199999999</v>
      </c>
    </row>
  </sheetData>
  <sortState xmlns:xlrd2="http://schemas.microsoft.com/office/spreadsheetml/2017/richdata2" ref="A2:H137">
    <sortCondition ref="C2:C1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6"/>
  <sheetViews>
    <sheetView topLeftCell="B1" workbookViewId="0">
      <selection activeCell="L12" sqref="L12"/>
    </sheetView>
  </sheetViews>
  <sheetFormatPr defaultRowHeight="14.25" x14ac:dyDescent="0.45"/>
  <cols>
    <col min="1" max="1" width="15.9296875" bestFit="1" customWidth="1"/>
    <col min="11" max="11" width="8.73046875" style="1"/>
    <col min="12" max="12" width="10.06640625" style="1" bestFit="1" customWidth="1"/>
    <col min="13" max="18" width="8.73046875" style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</v>
      </c>
      <c r="I1" s="1" t="s">
        <v>48</v>
      </c>
      <c r="J1" s="1" t="s">
        <v>58</v>
      </c>
      <c r="K1" s="2" t="s">
        <v>4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49</v>
      </c>
      <c r="Q1" s="2" t="s">
        <v>50</v>
      </c>
      <c r="R1" s="2" t="s">
        <v>56</v>
      </c>
      <c r="S1" s="19" t="s">
        <v>55</v>
      </c>
    </row>
    <row r="2" spans="1:19" x14ac:dyDescent="0.45">
      <c r="A2" t="s">
        <v>7</v>
      </c>
      <c r="B2">
        <v>2018</v>
      </c>
      <c r="C2" t="s">
        <v>8</v>
      </c>
      <c r="D2" t="s">
        <v>9</v>
      </c>
      <c r="E2" t="s">
        <v>12</v>
      </c>
      <c r="F2" t="s">
        <v>13</v>
      </c>
      <c r="G2">
        <v>167.06</v>
      </c>
      <c r="H2">
        <f t="shared" ref="H2:H46" si="0">G2*0.0673</f>
        <v>11.243138</v>
      </c>
      <c r="I2" s="1">
        <v>24.810000000000002</v>
      </c>
      <c r="J2" s="1">
        <f t="shared" ref="J2:J46" si="1">I2*0.0673</f>
        <v>1.6697130000000002</v>
      </c>
      <c r="K2" s="2" t="s">
        <v>13</v>
      </c>
      <c r="L2" s="20">
        <f>AVERAGE(H2:H8)</f>
        <v>8.1412810000000011</v>
      </c>
      <c r="M2" s="2">
        <f>AVERAGE(J2:J8)</f>
        <v>-1.6317365714285716</v>
      </c>
      <c r="N2" s="2">
        <f>_xlfn.STDEV.S(J2:J8)</f>
        <v>2.1675311134829456</v>
      </c>
      <c r="O2" s="2">
        <v>7</v>
      </c>
      <c r="P2" s="2">
        <v>2</v>
      </c>
      <c r="Q2" s="2">
        <f>M2/N2</f>
        <v>-0.75280883456689096</v>
      </c>
      <c r="R2" s="2">
        <f>_xlfn.NORM.S.DIST(Q2,TRUE)</f>
        <v>0.22578239857296076</v>
      </c>
      <c r="S2" s="18">
        <f>P2/O2</f>
        <v>0.2857142857142857</v>
      </c>
    </row>
    <row r="3" spans="1:19" x14ac:dyDescent="0.45">
      <c r="A3" t="s">
        <v>7</v>
      </c>
      <c r="B3">
        <v>2018</v>
      </c>
      <c r="C3" t="s">
        <v>25</v>
      </c>
      <c r="D3" t="s">
        <v>26</v>
      </c>
      <c r="E3" t="s">
        <v>12</v>
      </c>
      <c r="F3" t="s">
        <v>13</v>
      </c>
      <c r="G3">
        <v>182.29</v>
      </c>
      <c r="H3">
        <f t="shared" si="0"/>
        <v>12.268116999999998</v>
      </c>
      <c r="I3" s="1">
        <v>-20.099999999999994</v>
      </c>
      <c r="J3" s="1">
        <f t="shared" si="1"/>
        <v>-1.3527299999999995</v>
      </c>
      <c r="K3" s="2" t="s">
        <v>15</v>
      </c>
      <c r="L3" s="20">
        <f>AVERAGE(H9:H15)</f>
        <v>7.3431030000000002</v>
      </c>
      <c r="M3" s="2">
        <f>AVERAGE(J9:J15)</f>
        <v>-2.4299145714285713</v>
      </c>
      <c r="N3" s="2">
        <f>_xlfn.STDEV.S(J9:J15)</f>
        <v>1.6318125798431287</v>
      </c>
      <c r="O3" s="2">
        <v>7</v>
      </c>
      <c r="P3" s="2">
        <v>1</v>
      </c>
      <c r="Q3" s="2">
        <f t="shared" ref="Q3:Q8" si="2">M3/N3</f>
        <v>-1.4890892504715012</v>
      </c>
      <c r="R3" s="2">
        <f t="shared" ref="R3:R8" si="3">_xlfn.NORM.S.DIST(Q3,TRUE)</f>
        <v>6.8231934038510092E-2</v>
      </c>
      <c r="S3" s="18">
        <f t="shared" ref="S3:S8" si="4">P3/O3</f>
        <v>0.14285714285714285</v>
      </c>
    </row>
    <row r="4" spans="1:19" x14ac:dyDescent="0.45">
      <c r="A4" t="s">
        <v>7</v>
      </c>
      <c r="B4">
        <v>2018</v>
      </c>
      <c r="C4" t="s">
        <v>27</v>
      </c>
      <c r="D4" t="s">
        <v>26</v>
      </c>
      <c r="E4" t="s">
        <v>12</v>
      </c>
      <c r="F4" t="s">
        <v>13</v>
      </c>
      <c r="G4">
        <v>123.46</v>
      </c>
      <c r="H4">
        <f t="shared" si="0"/>
        <v>8.308857999999999</v>
      </c>
      <c r="I4" s="1">
        <v>-52.38000000000001</v>
      </c>
      <c r="J4" s="1">
        <f t="shared" si="1"/>
        <v>-3.5251740000000007</v>
      </c>
      <c r="K4" s="2" t="s">
        <v>17</v>
      </c>
      <c r="L4" s="20">
        <f>AVERAGE(H16:H22)</f>
        <v>8.3058775714285726</v>
      </c>
      <c r="M4" s="2">
        <f>AVERAGE(J16:J22)</f>
        <v>-1.4671400000000001</v>
      </c>
      <c r="N4" s="2">
        <f>_xlfn.STDEV.S(J16:J22)</f>
        <v>1.368983519752399</v>
      </c>
      <c r="O4" s="2">
        <v>7</v>
      </c>
      <c r="P4" s="2">
        <v>1</v>
      </c>
      <c r="Q4" s="2">
        <f t="shared" si="2"/>
        <v>-1.0717002643431048</v>
      </c>
      <c r="R4" s="2">
        <f t="shared" si="3"/>
        <v>0.14192734103068627</v>
      </c>
      <c r="S4" s="18">
        <f t="shared" si="4"/>
        <v>0.14285714285714285</v>
      </c>
    </row>
    <row r="5" spans="1:19" x14ac:dyDescent="0.45">
      <c r="A5" t="s">
        <v>7</v>
      </c>
      <c r="B5">
        <v>2018</v>
      </c>
      <c r="C5" t="s">
        <v>28</v>
      </c>
      <c r="D5" t="s">
        <v>26</v>
      </c>
      <c r="E5" t="s">
        <v>12</v>
      </c>
      <c r="F5" t="s">
        <v>13</v>
      </c>
      <c r="G5">
        <v>102.55</v>
      </c>
      <c r="H5">
        <f t="shared" si="0"/>
        <v>6.9016149999999996</v>
      </c>
      <c r="I5" s="1">
        <v>-22</v>
      </c>
      <c r="J5" s="1">
        <f t="shared" si="1"/>
        <v>-1.4805999999999999</v>
      </c>
      <c r="K5" s="2" t="s">
        <v>18</v>
      </c>
      <c r="L5" s="20">
        <f>AVERAGE(H23:H28)</f>
        <v>7.3398501666666656</v>
      </c>
      <c r="M5" s="2">
        <f>AVERAGE(J23:J28)</f>
        <v>-2.6649678333333333</v>
      </c>
      <c r="N5" s="2">
        <f>_xlfn.STDEV.S(J23:J28)</f>
        <v>2.4465495759713032</v>
      </c>
      <c r="O5" s="2">
        <v>6</v>
      </c>
      <c r="P5" s="2">
        <v>1</v>
      </c>
      <c r="Q5" s="2">
        <f t="shared" si="2"/>
        <v>-1.0892760398183698</v>
      </c>
      <c r="R5" s="2">
        <f t="shared" si="3"/>
        <v>0.13801608773312216</v>
      </c>
      <c r="S5" s="18">
        <f t="shared" si="4"/>
        <v>0.16666666666666666</v>
      </c>
    </row>
    <row r="6" spans="1:19" x14ac:dyDescent="0.45">
      <c r="A6" t="s">
        <v>7</v>
      </c>
      <c r="B6">
        <v>2018</v>
      </c>
      <c r="C6" t="s">
        <v>29</v>
      </c>
      <c r="D6" t="s">
        <v>26</v>
      </c>
      <c r="E6" t="s">
        <v>12</v>
      </c>
      <c r="F6" t="s">
        <v>13</v>
      </c>
      <c r="G6">
        <v>26.05</v>
      </c>
      <c r="H6">
        <f t="shared" si="0"/>
        <v>1.7531650000000001</v>
      </c>
      <c r="I6" s="1">
        <v>-64.95</v>
      </c>
      <c r="J6" s="1">
        <f t="shared" si="1"/>
        <v>-4.3711349999999998</v>
      </c>
      <c r="K6" s="2" t="s">
        <v>20</v>
      </c>
      <c r="L6" s="20">
        <f>AVERAGE(H29:H34)</f>
        <v>6.8454194999999993</v>
      </c>
      <c r="M6" s="2">
        <f>AVERAGE(J29:J34)</f>
        <v>-3.1593985</v>
      </c>
      <c r="N6" s="2">
        <f>_xlfn.STDEV.S(J29:J34)</f>
        <v>1.6743662611226673</v>
      </c>
      <c r="O6" s="2">
        <v>6</v>
      </c>
      <c r="P6" s="2">
        <v>1</v>
      </c>
      <c r="Q6" s="2">
        <f t="shared" si="2"/>
        <v>-1.8869219795922156</v>
      </c>
      <c r="R6" s="2">
        <f t="shared" si="3"/>
        <v>2.9585410163765983E-2</v>
      </c>
      <c r="S6" s="18">
        <f t="shared" si="4"/>
        <v>0.16666666666666666</v>
      </c>
    </row>
    <row r="7" spans="1:19" x14ac:dyDescent="0.45">
      <c r="A7" t="s">
        <v>7</v>
      </c>
      <c r="B7">
        <v>2018</v>
      </c>
      <c r="C7" t="s">
        <v>30</v>
      </c>
      <c r="D7" t="s">
        <v>26</v>
      </c>
      <c r="E7" t="s">
        <v>12</v>
      </c>
      <c r="F7" t="s">
        <v>13</v>
      </c>
      <c r="G7">
        <v>117.53</v>
      </c>
      <c r="H7">
        <f t="shared" si="0"/>
        <v>7.9097689999999998</v>
      </c>
      <c r="I7" s="1">
        <v>-42.620000000000005</v>
      </c>
      <c r="J7" s="1">
        <f t="shared" si="1"/>
        <v>-2.8683260000000002</v>
      </c>
      <c r="K7" s="2" t="s">
        <v>22</v>
      </c>
      <c r="L7" s="20">
        <f>AVERAGE(H35:H40)</f>
        <v>8.8169729999999991</v>
      </c>
      <c r="M7" s="2">
        <f>AVERAGE(J35:J40)</f>
        <v>-1.187845</v>
      </c>
      <c r="N7" s="2">
        <f>_xlfn.STDEV.S(J35:J40)</f>
        <v>2.1287895754046713</v>
      </c>
      <c r="O7" s="2">
        <v>6</v>
      </c>
      <c r="P7" s="2">
        <v>2</v>
      </c>
      <c r="Q7" s="2">
        <f t="shared" si="2"/>
        <v>-0.55799080084004882</v>
      </c>
      <c r="R7" s="2">
        <f t="shared" si="3"/>
        <v>0.28842533293742706</v>
      </c>
      <c r="S7" s="18">
        <f t="shared" si="4"/>
        <v>0.33333333333333331</v>
      </c>
    </row>
    <row r="8" spans="1:19" x14ac:dyDescent="0.45">
      <c r="A8" t="s">
        <v>7</v>
      </c>
      <c r="B8">
        <v>2018</v>
      </c>
      <c r="C8" t="s">
        <v>31</v>
      </c>
      <c r="D8" t="s">
        <v>26</v>
      </c>
      <c r="E8" t="s">
        <v>12</v>
      </c>
      <c r="F8" t="s">
        <v>13</v>
      </c>
      <c r="G8">
        <v>127.85</v>
      </c>
      <c r="H8">
        <f t="shared" si="0"/>
        <v>8.6043050000000001</v>
      </c>
      <c r="I8" s="1">
        <v>7.519999999999996</v>
      </c>
      <c r="J8" s="1">
        <f t="shared" si="1"/>
        <v>0.50609599999999977</v>
      </c>
      <c r="K8" s="2" t="s">
        <v>24</v>
      </c>
      <c r="L8" s="20">
        <f>AVERAGE(H41:H46)</f>
        <v>7.3142761666666658</v>
      </c>
      <c r="M8" s="2">
        <f>AVERAGE(J41:J46)</f>
        <v>-2.6905418333333331</v>
      </c>
      <c r="N8" s="2">
        <f>_xlfn.STDEV.S(J41:J46)</f>
        <v>1.7530145782621906</v>
      </c>
      <c r="O8" s="2">
        <v>6</v>
      </c>
      <c r="P8" s="2">
        <v>0</v>
      </c>
      <c r="Q8" s="2">
        <f t="shared" si="2"/>
        <v>-1.5348085901262372</v>
      </c>
      <c r="R8" s="2">
        <f t="shared" si="3"/>
        <v>6.2415426066311556E-2</v>
      </c>
      <c r="S8" s="18">
        <f t="shared" si="4"/>
        <v>0</v>
      </c>
    </row>
    <row r="9" spans="1:19" x14ac:dyDescent="0.45">
      <c r="A9" t="s">
        <v>7</v>
      </c>
      <c r="B9">
        <v>2018</v>
      </c>
      <c r="C9" t="s">
        <v>8</v>
      </c>
      <c r="D9" t="s">
        <v>9</v>
      </c>
      <c r="E9" t="s">
        <v>14</v>
      </c>
      <c r="F9" t="s">
        <v>15</v>
      </c>
      <c r="G9">
        <v>123.46</v>
      </c>
      <c r="H9">
        <f t="shared" si="0"/>
        <v>8.308857999999999</v>
      </c>
      <c r="I9" s="1">
        <v>-18.790000000000006</v>
      </c>
      <c r="J9" s="1">
        <f t="shared" si="1"/>
        <v>-1.2645670000000004</v>
      </c>
    </row>
    <row r="10" spans="1:19" x14ac:dyDescent="0.45">
      <c r="A10" t="s">
        <v>7</v>
      </c>
      <c r="B10">
        <v>2018</v>
      </c>
      <c r="C10" t="s">
        <v>25</v>
      </c>
      <c r="D10" t="s">
        <v>26</v>
      </c>
      <c r="E10" t="s">
        <v>14</v>
      </c>
      <c r="F10" t="s">
        <v>15</v>
      </c>
      <c r="G10">
        <v>152.33000000000001</v>
      </c>
      <c r="H10">
        <f t="shared" si="0"/>
        <v>10.251809000000002</v>
      </c>
      <c r="I10" s="1">
        <v>-50.059999999999974</v>
      </c>
      <c r="J10" s="1">
        <f t="shared" si="1"/>
        <v>-3.369037999999998</v>
      </c>
    </row>
    <row r="11" spans="1:19" x14ac:dyDescent="0.45">
      <c r="A11" t="s">
        <v>7</v>
      </c>
      <c r="B11">
        <v>2018</v>
      </c>
      <c r="C11" t="s">
        <v>27</v>
      </c>
      <c r="D11" t="s">
        <v>26</v>
      </c>
      <c r="E11" t="s">
        <v>14</v>
      </c>
      <c r="F11" t="s">
        <v>15</v>
      </c>
      <c r="G11">
        <v>110.63</v>
      </c>
      <c r="H11">
        <f t="shared" si="0"/>
        <v>7.4453989999999992</v>
      </c>
      <c r="I11" s="1">
        <v>-65.210000000000008</v>
      </c>
      <c r="J11" s="1">
        <f t="shared" si="1"/>
        <v>-4.3886330000000005</v>
      </c>
    </row>
    <row r="12" spans="1:19" x14ac:dyDescent="0.45">
      <c r="A12" t="s">
        <v>7</v>
      </c>
      <c r="B12">
        <v>2018</v>
      </c>
      <c r="C12" t="s">
        <v>28</v>
      </c>
      <c r="D12" t="s">
        <v>26</v>
      </c>
      <c r="E12" t="s">
        <v>14</v>
      </c>
      <c r="F12" t="s">
        <v>15</v>
      </c>
      <c r="G12">
        <v>86.53</v>
      </c>
      <c r="H12">
        <f t="shared" si="0"/>
        <v>5.8234690000000002</v>
      </c>
      <c r="I12" s="1">
        <v>-38.019999999999996</v>
      </c>
      <c r="J12" s="1">
        <f t="shared" si="1"/>
        <v>-2.5587459999999997</v>
      </c>
    </row>
    <row r="13" spans="1:19" x14ac:dyDescent="0.45">
      <c r="A13" t="s">
        <v>7</v>
      </c>
      <c r="B13">
        <v>2018</v>
      </c>
      <c r="C13" t="s">
        <v>29</v>
      </c>
      <c r="D13" t="s">
        <v>26</v>
      </c>
      <c r="E13" t="s">
        <v>14</v>
      </c>
      <c r="F13" t="s">
        <v>15</v>
      </c>
      <c r="G13">
        <v>99.45</v>
      </c>
      <c r="H13">
        <f t="shared" si="0"/>
        <v>6.6929850000000002</v>
      </c>
      <c r="I13" s="1">
        <v>8.4500000000000028</v>
      </c>
      <c r="J13" s="1">
        <f t="shared" si="1"/>
        <v>0.56868500000000022</v>
      </c>
      <c r="O13"/>
    </row>
    <row r="14" spans="1:19" x14ac:dyDescent="0.45">
      <c r="A14" t="s">
        <v>7</v>
      </c>
      <c r="B14">
        <v>2018</v>
      </c>
      <c r="C14" t="s">
        <v>30</v>
      </c>
      <c r="D14" t="s">
        <v>26</v>
      </c>
      <c r="E14" t="s">
        <v>14</v>
      </c>
      <c r="F14" t="s">
        <v>15</v>
      </c>
      <c r="G14">
        <v>120.8</v>
      </c>
      <c r="H14">
        <f t="shared" si="0"/>
        <v>8.1298399999999997</v>
      </c>
      <c r="I14" s="1">
        <v>-39.350000000000009</v>
      </c>
      <c r="J14" s="1">
        <f t="shared" si="1"/>
        <v>-2.6482550000000007</v>
      </c>
    </row>
    <row r="15" spans="1:19" x14ac:dyDescent="0.45">
      <c r="A15" t="s">
        <v>7</v>
      </c>
      <c r="B15">
        <v>2018</v>
      </c>
      <c r="C15" t="s">
        <v>31</v>
      </c>
      <c r="D15" t="s">
        <v>26</v>
      </c>
      <c r="E15" t="s">
        <v>14</v>
      </c>
      <c r="F15" t="s">
        <v>15</v>
      </c>
      <c r="G15">
        <v>70.569999999999993</v>
      </c>
      <c r="H15">
        <f t="shared" si="0"/>
        <v>4.7493609999999995</v>
      </c>
      <c r="I15" s="1">
        <v>-49.760000000000005</v>
      </c>
      <c r="J15" s="1">
        <f t="shared" si="1"/>
        <v>-3.3488480000000003</v>
      </c>
    </row>
    <row r="16" spans="1:19" x14ac:dyDescent="0.45">
      <c r="A16" t="s">
        <v>7</v>
      </c>
      <c r="B16">
        <v>2018</v>
      </c>
      <c r="C16" t="s">
        <v>8</v>
      </c>
      <c r="D16" t="s">
        <v>9</v>
      </c>
      <c r="E16" t="s">
        <v>16</v>
      </c>
      <c r="F16" t="s">
        <v>17</v>
      </c>
      <c r="G16">
        <v>131.22</v>
      </c>
      <c r="H16">
        <f t="shared" si="0"/>
        <v>8.8311060000000001</v>
      </c>
      <c r="I16" s="1">
        <v>-11.030000000000001</v>
      </c>
      <c r="J16" s="1">
        <f t="shared" si="1"/>
        <v>-0.74231900000000006</v>
      </c>
    </row>
    <row r="17" spans="1:14" x14ac:dyDescent="0.45">
      <c r="A17" t="s">
        <v>7</v>
      </c>
      <c r="B17">
        <v>2018</v>
      </c>
      <c r="C17" t="s">
        <v>25</v>
      </c>
      <c r="D17" t="s">
        <v>26</v>
      </c>
      <c r="E17" t="s">
        <v>16</v>
      </c>
      <c r="F17" t="s">
        <v>17</v>
      </c>
      <c r="G17">
        <v>187.44</v>
      </c>
      <c r="H17">
        <f t="shared" si="0"/>
        <v>12.614711999999999</v>
      </c>
      <c r="I17" s="1">
        <v>-14.949999999999989</v>
      </c>
      <c r="J17" s="1">
        <f t="shared" si="1"/>
        <v>-1.0061349999999991</v>
      </c>
    </row>
    <row r="18" spans="1:14" x14ac:dyDescent="0.45">
      <c r="A18" t="s">
        <v>7</v>
      </c>
      <c r="B18">
        <v>2018</v>
      </c>
      <c r="C18" t="s">
        <v>27</v>
      </c>
      <c r="D18" t="s">
        <v>26</v>
      </c>
      <c r="E18" t="s">
        <v>16</v>
      </c>
      <c r="F18" t="s">
        <v>17</v>
      </c>
      <c r="G18">
        <v>131.09</v>
      </c>
      <c r="H18">
        <f t="shared" si="0"/>
        <v>8.8223570000000002</v>
      </c>
      <c r="I18" s="1">
        <v>-44.75</v>
      </c>
      <c r="J18" s="1">
        <f t="shared" si="1"/>
        <v>-3.0116749999999999</v>
      </c>
    </row>
    <row r="19" spans="1:14" x14ac:dyDescent="0.45">
      <c r="A19" t="s">
        <v>7</v>
      </c>
      <c r="B19">
        <v>2018</v>
      </c>
      <c r="C19" t="s">
        <v>28</v>
      </c>
      <c r="D19" t="s">
        <v>26</v>
      </c>
      <c r="E19" t="s">
        <v>16</v>
      </c>
      <c r="F19" t="s">
        <v>17</v>
      </c>
      <c r="G19">
        <v>102.84</v>
      </c>
      <c r="H19">
        <f t="shared" si="0"/>
        <v>6.9211320000000001</v>
      </c>
      <c r="I19" s="1">
        <v>-21.709999999999994</v>
      </c>
      <c r="J19" s="1">
        <f t="shared" si="1"/>
        <v>-1.4610829999999995</v>
      </c>
    </row>
    <row r="20" spans="1:14" x14ac:dyDescent="0.45">
      <c r="A20" t="s">
        <v>7</v>
      </c>
      <c r="B20">
        <v>2018</v>
      </c>
      <c r="C20" t="s">
        <v>29</v>
      </c>
      <c r="D20" t="s">
        <v>26</v>
      </c>
      <c r="E20" t="s">
        <v>16</v>
      </c>
      <c r="F20" t="s">
        <v>17</v>
      </c>
      <c r="G20">
        <v>100.9</v>
      </c>
      <c r="H20">
        <f t="shared" si="0"/>
        <v>6.7905700000000007</v>
      </c>
      <c r="I20" s="1">
        <v>9.9000000000000057</v>
      </c>
      <c r="J20" s="1">
        <f t="shared" si="1"/>
        <v>0.66627000000000036</v>
      </c>
    </row>
    <row r="21" spans="1:14" x14ac:dyDescent="0.45">
      <c r="A21" t="s">
        <v>7</v>
      </c>
      <c r="B21">
        <v>2018</v>
      </c>
      <c r="C21" t="s">
        <v>30</v>
      </c>
      <c r="D21" t="s">
        <v>26</v>
      </c>
      <c r="E21" t="s">
        <v>16</v>
      </c>
      <c r="F21" t="s">
        <v>17</v>
      </c>
      <c r="G21">
        <v>110.32</v>
      </c>
      <c r="H21">
        <f t="shared" si="0"/>
        <v>7.4245359999999998</v>
      </c>
      <c r="I21" s="1">
        <v>-49.830000000000013</v>
      </c>
      <c r="J21" s="1">
        <f t="shared" si="1"/>
        <v>-3.3535590000000006</v>
      </c>
    </row>
    <row r="22" spans="1:14" x14ac:dyDescent="0.45">
      <c r="A22" t="s">
        <v>7</v>
      </c>
      <c r="B22">
        <v>2018</v>
      </c>
      <c r="C22" t="s">
        <v>31</v>
      </c>
      <c r="D22" t="s">
        <v>26</v>
      </c>
      <c r="E22" t="s">
        <v>16</v>
      </c>
      <c r="F22" t="s">
        <v>17</v>
      </c>
      <c r="G22">
        <v>100.1</v>
      </c>
      <c r="H22">
        <f t="shared" si="0"/>
        <v>6.7367299999999997</v>
      </c>
      <c r="I22" s="1">
        <v>-20.230000000000004</v>
      </c>
      <c r="J22" s="1">
        <f t="shared" si="1"/>
        <v>-1.3614790000000003</v>
      </c>
    </row>
    <row r="23" spans="1:14" x14ac:dyDescent="0.45">
      <c r="A23" t="s">
        <v>7</v>
      </c>
      <c r="B23">
        <v>2018</v>
      </c>
      <c r="C23" t="s">
        <v>8</v>
      </c>
      <c r="D23" t="s">
        <v>9</v>
      </c>
      <c r="E23">
        <v>17.460999999999999</v>
      </c>
      <c r="F23" t="s">
        <v>18</v>
      </c>
      <c r="G23">
        <v>135.54</v>
      </c>
      <c r="H23">
        <f t="shared" si="0"/>
        <v>9.1218419999999991</v>
      </c>
      <c r="I23" s="1">
        <v>-6.710000000000008</v>
      </c>
      <c r="J23" s="1">
        <f t="shared" si="1"/>
        <v>-0.45158300000000051</v>
      </c>
    </row>
    <row r="24" spans="1:14" x14ac:dyDescent="0.45">
      <c r="A24" t="s">
        <v>7</v>
      </c>
      <c r="B24">
        <v>2018</v>
      </c>
      <c r="C24" t="s">
        <v>25</v>
      </c>
      <c r="D24" t="s">
        <v>26</v>
      </c>
      <c r="E24">
        <v>17.460999999999999</v>
      </c>
      <c r="F24" t="s">
        <v>18</v>
      </c>
      <c r="G24">
        <v>117.76</v>
      </c>
      <c r="H24">
        <f t="shared" si="0"/>
        <v>7.9252479999999998</v>
      </c>
      <c r="I24" s="1">
        <v>-84.629999999999981</v>
      </c>
      <c r="J24" s="1">
        <f t="shared" si="1"/>
        <v>-5.6955989999999987</v>
      </c>
    </row>
    <row r="25" spans="1:14" x14ac:dyDescent="0.45">
      <c r="A25" t="s">
        <v>7</v>
      </c>
      <c r="B25">
        <v>2018</v>
      </c>
      <c r="C25" t="s">
        <v>27</v>
      </c>
      <c r="D25" t="s">
        <v>26</v>
      </c>
      <c r="E25">
        <v>17.460999999999999</v>
      </c>
      <c r="F25" t="s">
        <v>18</v>
      </c>
      <c r="G25">
        <v>104.46</v>
      </c>
      <c r="H25">
        <f t="shared" si="0"/>
        <v>7.0301579999999992</v>
      </c>
      <c r="I25" s="1">
        <v>-71.38000000000001</v>
      </c>
      <c r="J25" s="1">
        <f t="shared" si="1"/>
        <v>-4.8038740000000004</v>
      </c>
    </row>
    <row r="26" spans="1:14" x14ac:dyDescent="0.45">
      <c r="A26" t="s">
        <v>7</v>
      </c>
      <c r="B26">
        <v>2018</v>
      </c>
      <c r="C26" t="s">
        <v>29</v>
      </c>
      <c r="D26" t="s">
        <v>26</v>
      </c>
      <c r="E26">
        <v>17.460999999999999</v>
      </c>
      <c r="F26" t="s">
        <v>18</v>
      </c>
      <c r="G26">
        <v>98.99</v>
      </c>
      <c r="H26">
        <f t="shared" si="0"/>
        <v>6.6620269999999993</v>
      </c>
      <c r="I26" s="1">
        <v>7.9899999999999949</v>
      </c>
      <c r="J26" s="1">
        <f t="shared" si="1"/>
        <v>0.53772699999999962</v>
      </c>
    </row>
    <row r="27" spans="1:14" x14ac:dyDescent="0.45">
      <c r="A27" t="s">
        <v>7</v>
      </c>
      <c r="B27">
        <v>2018</v>
      </c>
      <c r="C27" t="s">
        <v>30</v>
      </c>
      <c r="D27" t="s">
        <v>26</v>
      </c>
      <c r="E27">
        <v>17.460999999999999</v>
      </c>
      <c r="F27" t="s">
        <v>18</v>
      </c>
      <c r="G27">
        <v>108.31</v>
      </c>
      <c r="H27">
        <f t="shared" si="0"/>
        <v>7.289263</v>
      </c>
      <c r="I27" s="1">
        <v>-51.84</v>
      </c>
      <c r="J27" s="1">
        <f t="shared" si="1"/>
        <v>-3.4888320000000004</v>
      </c>
      <c r="N27"/>
    </row>
    <row r="28" spans="1:14" x14ac:dyDescent="0.45">
      <c r="A28" t="s">
        <v>7</v>
      </c>
      <c r="B28">
        <v>2018</v>
      </c>
      <c r="C28" t="s">
        <v>31</v>
      </c>
      <c r="D28" t="s">
        <v>26</v>
      </c>
      <c r="E28">
        <v>17.460999999999999</v>
      </c>
      <c r="F28" t="s">
        <v>18</v>
      </c>
      <c r="G28">
        <v>89.31</v>
      </c>
      <c r="H28">
        <f t="shared" si="0"/>
        <v>6.0105630000000003</v>
      </c>
      <c r="I28" s="1">
        <v>-31.019999999999996</v>
      </c>
      <c r="J28" s="1">
        <f t="shared" si="1"/>
        <v>-2.0876459999999999</v>
      </c>
    </row>
    <row r="29" spans="1:14" x14ac:dyDescent="0.45">
      <c r="A29" t="s">
        <v>7</v>
      </c>
      <c r="B29">
        <v>2018</v>
      </c>
      <c r="C29" t="s">
        <v>8</v>
      </c>
      <c r="D29" t="s">
        <v>9</v>
      </c>
      <c r="E29" t="s">
        <v>19</v>
      </c>
      <c r="F29" t="s">
        <v>20</v>
      </c>
      <c r="G29">
        <v>97.44</v>
      </c>
      <c r="H29">
        <f t="shared" si="0"/>
        <v>6.5577119999999995</v>
      </c>
      <c r="I29" s="1">
        <v>-44.81</v>
      </c>
      <c r="J29" s="1">
        <f t="shared" si="1"/>
        <v>-3.0157130000000003</v>
      </c>
    </row>
    <row r="30" spans="1:14" x14ac:dyDescent="0.45">
      <c r="A30" t="s">
        <v>7</v>
      </c>
      <c r="B30">
        <v>2018</v>
      </c>
      <c r="C30" t="s">
        <v>25</v>
      </c>
      <c r="D30" t="s">
        <v>26</v>
      </c>
      <c r="E30" t="s">
        <v>19</v>
      </c>
      <c r="F30" t="s">
        <v>20</v>
      </c>
      <c r="G30">
        <v>155.5</v>
      </c>
      <c r="H30">
        <f t="shared" si="0"/>
        <v>10.46515</v>
      </c>
      <c r="I30" s="1">
        <v>-46.889999999999986</v>
      </c>
      <c r="J30" s="1">
        <f t="shared" si="1"/>
        <v>-3.1556969999999991</v>
      </c>
    </row>
    <row r="31" spans="1:14" x14ac:dyDescent="0.45">
      <c r="A31" t="s">
        <v>7</v>
      </c>
      <c r="B31">
        <v>2018</v>
      </c>
      <c r="C31" t="s">
        <v>27</v>
      </c>
      <c r="D31" t="s">
        <v>26</v>
      </c>
      <c r="E31" t="s">
        <v>19</v>
      </c>
      <c r="F31" t="s">
        <v>20</v>
      </c>
      <c r="G31">
        <v>112.98</v>
      </c>
      <c r="H31">
        <f t="shared" si="0"/>
        <v>7.6035539999999999</v>
      </c>
      <c r="I31" s="1">
        <v>-62.86</v>
      </c>
      <c r="J31" s="1">
        <f t="shared" si="1"/>
        <v>-4.2304779999999997</v>
      </c>
    </row>
    <row r="32" spans="1:14" x14ac:dyDescent="0.45">
      <c r="A32" t="s">
        <v>7</v>
      </c>
      <c r="B32">
        <v>2018</v>
      </c>
      <c r="C32" t="s">
        <v>29</v>
      </c>
      <c r="D32" t="s">
        <v>26</v>
      </c>
      <c r="E32" t="s">
        <v>19</v>
      </c>
      <c r="F32" t="s">
        <v>20</v>
      </c>
      <c r="G32">
        <v>91.48</v>
      </c>
      <c r="H32">
        <f t="shared" si="0"/>
        <v>6.1566039999999997</v>
      </c>
      <c r="I32" s="1">
        <v>0.48000000000000398</v>
      </c>
      <c r="J32" s="1">
        <f t="shared" si="1"/>
        <v>3.230400000000027E-2</v>
      </c>
    </row>
    <row r="33" spans="1:10" x14ac:dyDescent="0.45">
      <c r="A33" t="s">
        <v>7</v>
      </c>
      <c r="B33">
        <v>2018</v>
      </c>
      <c r="C33" t="s">
        <v>30</v>
      </c>
      <c r="D33" t="s">
        <v>26</v>
      </c>
      <c r="E33" t="s">
        <v>19</v>
      </c>
      <c r="F33" t="s">
        <v>20</v>
      </c>
      <c r="G33">
        <v>93.19</v>
      </c>
      <c r="H33">
        <f t="shared" si="0"/>
        <v>6.271687</v>
      </c>
      <c r="I33" s="1">
        <v>-66.960000000000008</v>
      </c>
      <c r="J33" s="1">
        <f t="shared" si="1"/>
        <v>-4.5064080000000004</v>
      </c>
    </row>
    <row r="34" spans="1:10" x14ac:dyDescent="0.45">
      <c r="A34" t="s">
        <v>7</v>
      </c>
      <c r="B34">
        <v>2018</v>
      </c>
      <c r="C34" t="s">
        <v>31</v>
      </c>
      <c r="D34" t="s">
        <v>26</v>
      </c>
      <c r="E34" t="s">
        <v>19</v>
      </c>
      <c r="F34" t="s">
        <v>20</v>
      </c>
      <c r="G34">
        <v>59.7</v>
      </c>
      <c r="H34">
        <f t="shared" si="0"/>
        <v>4.0178099999999999</v>
      </c>
      <c r="I34" s="1">
        <v>-60.629999999999995</v>
      </c>
      <c r="J34" s="1">
        <f t="shared" si="1"/>
        <v>-4.0803989999999999</v>
      </c>
    </row>
    <row r="35" spans="1:10" x14ac:dyDescent="0.45">
      <c r="A35" t="s">
        <v>7</v>
      </c>
      <c r="B35">
        <v>2018</v>
      </c>
      <c r="C35" t="s">
        <v>8</v>
      </c>
      <c r="D35" t="s">
        <v>9</v>
      </c>
      <c r="E35" t="s">
        <v>21</v>
      </c>
      <c r="F35" t="s">
        <v>22</v>
      </c>
      <c r="G35">
        <v>143.38999999999999</v>
      </c>
      <c r="H35">
        <f t="shared" si="0"/>
        <v>9.6501469999999987</v>
      </c>
      <c r="I35" s="1">
        <v>1.1399999999999864</v>
      </c>
      <c r="J35" s="1">
        <f t="shared" si="1"/>
        <v>7.6721999999999083E-2</v>
      </c>
    </row>
    <row r="36" spans="1:10" x14ac:dyDescent="0.45">
      <c r="A36" t="s">
        <v>7</v>
      </c>
      <c r="B36">
        <v>2018</v>
      </c>
      <c r="C36" t="s">
        <v>25</v>
      </c>
      <c r="D36" t="s">
        <v>26</v>
      </c>
      <c r="E36" t="s">
        <v>21</v>
      </c>
      <c r="F36" t="s">
        <v>22</v>
      </c>
      <c r="G36">
        <v>180.81</v>
      </c>
      <c r="H36">
        <f t="shared" si="0"/>
        <v>12.168513000000001</v>
      </c>
      <c r="I36" s="1">
        <v>-21.579999999999984</v>
      </c>
      <c r="J36" s="1">
        <f t="shared" si="1"/>
        <v>-1.4523339999999989</v>
      </c>
    </row>
    <row r="37" spans="1:10" x14ac:dyDescent="0.45">
      <c r="A37" t="s">
        <v>7</v>
      </c>
      <c r="B37">
        <v>2018</v>
      </c>
      <c r="C37" t="s">
        <v>27</v>
      </c>
      <c r="D37" t="s">
        <v>26</v>
      </c>
      <c r="E37" t="s">
        <v>21</v>
      </c>
      <c r="F37" t="s">
        <v>22</v>
      </c>
      <c r="G37">
        <v>113.57</v>
      </c>
      <c r="H37">
        <f t="shared" si="0"/>
        <v>7.643260999999999</v>
      </c>
      <c r="I37" s="1">
        <v>-62.27000000000001</v>
      </c>
      <c r="J37" s="1">
        <f t="shared" si="1"/>
        <v>-4.1907710000000007</v>
      </c>
    </row>
    <row r="38" spans="1:10" x14ac:dyDescent="0.45">
      <c r="A38" t="s">
        <v>7</v>
      </c>
      <c r="B38">
        <v>2018</v>
      </c>
      <c r="C38" t="s">
        <v>29</v>
      </c>
      <c r="D38" t="s">
        <v>26</v>
      </c>
      <c r="E38" t="s">
        <v>21</v>
      </c>
      <c r="F38" t="s">
        <v>22</v>
      </c>
      <c r="G38">
        <v>105.49</v>
      </c>
      <c r="H38">
        <f t="shared" si="0"/>
        <v>7.0994769999999994</v>
      </c>
      <c r="I38" s="1">
        <v>14.489999999999995</v>
      </c>
      <c r="J38" s="1">
        <f t="shared" si="1"/>
        <v>0.97517699999999963</v>
      </c>
    </row>
    <row r="39" spans="1:10" x14ac:dyDescent="0.45">
      <c r="A39" t="s">
        <v>7</v>
      </c>
      <c r="B39">
        <v>2018</v>
      </c>
      <c r="C39" t="s">
        <v>30</v>
      </c>
      <c r="D39" t="s">
        <v>26</v>
      </c>
      <c r="E39" t="s">
        <v>21</v>
      </c>
      <c r="F39" t="s">
        <v>22</v>
      </c>
      <c r="G39">
        <v>112.96</v>
      </c>
      <c r="H39">
        <f t="shared" si="0"/>
        <v>7.6022079999999992</v>
      </c>
      <c r="I39" s="1">
        <v>-47.190000000000012</v>
      </c>
      <c r="J39" s="1">
        <f t="shared" si="1"/>
        <v>-3.1758870000000008</v>
      </c>
    </row>
    <row r="40" spans="1:10" x14ac:dyDescent="0.45">
      <c r="A40" t="s">
        <v>7</v>
      </c>
      <c r="B40">
        <v>2018</v>
      </c>
      <c r="C40" t="s">
        <v>31</v>
      </c>
      <c r="D40" t="s">
        <v>26</v>
      </c>
      <c r="E40" t="s">
        <v>21</v>
      </c>
      <c r="F40" t="s">
        <v>22</v>
      </c>
      <c r="G40">
        <v>129.84</v>
      </c>
      <c r="H40">
        <f t="shared" si="0"/>
        <v>8.738232</v>
      </c>
      <c r="I40" s="1">
        <v>9.5100000000000051</v>
      </c>
      <c r="J40" s="1">
        <f t="shared" si="1"/>
        <v>0.64002300000000034</v>
      </c>
    </row>
    <row r="41" spans="1:10" x14ac:dyDescent="0.45">
      <c r="A41" t="s">
        <v>7</v>
      </c>
      <c r="B41">
        <v>2018</v>
      </c>
      <c r="C41" t="s">
        <v>8</v>
      </c>
      <c r="D41" t="s">
        <v>9</v>
      </c>
      <c r="E41" t="s">
        <v>23</v>
      </c>
      <c r="F41" t="s">
        <v>24</v>
      </c>
      <c r="G41">
        <v>127.39</v>
      </c>
      <c r="H41">
        <f t="shared" si="0"/>
        <v>8.5733470000000001</v>
      </c>
      <c r="I41" s="1">
        <v>-14.86</v>
      </c>
      <c r="J41" s="1">
        <f t="shared" si="1"/>
        <v>-1.000078</v>
      </c>
    </row>
    <row r="42" spans="1:10" x14ac:dyDescent="0.45">
      <c r="A42" t="s">
        <v>7</v>
      </c>
      <c r="B42">
        <v>2018</v>
      </c>
      <c r="C42" t="s">
        <v>25</v>
      </c>
      <c r="D42" t="s">
        <v>26</v>
      </c>
      <c r="E42" t="s">
        <v>23</v>
      </c>
      <c r="F42" t="s">
        <v>24</v>
      </c>
      <c r="G42">
        <v>158.34</v>
      </c>
      <c r="H42">
        <f t="shared" si="0"/>
        <v>10.656281999999999</v>
      </c>
      <c r="I42" s="1">
        <v>-44.049999999999983</v>
      </c>
      <c r="J42" s="1">
        <f t="shared" si="1"/>
        <v>-2.964564999999999</v>
      </c>
    </row>
    <row r="43" spans="1:10" x14ac:dyDescent="0.45">
      <c r="A43" t="s">
        <v>7</v>
      </c>
      <c r="B43">
        <v>2018</v>
      </c>
      <c r="C43" t="s">
        <v>27</v>
      </c>
      <c r="D43" t="s">
        <v>26</v>
      </c>
      <c r="E43" t="s">
        <v>23</v>
      </c>
      <c r="F43" t="s">
        <v>24</v>
      </c>
      <c r="G43">
        <v>100.64</v>
      </c>
      <c r="H43">
        <f t="shared" si="0"/>
        <v>6.773072</v>
      </c>
      <c r="I43" s="1">
        <v>-75.2</v>
      </c>
      <c r="J43" s="1">
        <f t="shared" si="1"/>
        <v>-5.0609599999999997</v>
      </c>
    </row>
    <row r="44" spans="1:10" x14ac:dyDescent="0.45">
      <c r="A44" t="s">
        <v>7</v>
      </c>
      <c r="B44">
        <v>2018</v>
      </c>
      <c r="C44" t="s">
        <v>29</v>
      </c>
      <c r="D44" t="s">
        <v>26</v>
      </c>
      <c r="E44" t="s">
        <v>23</v>
      </c>
      <c r="F44" t="s">
        <v>24</v>
      </c>
      <c r="G44">
        <v>43.43</v>
      </c>
      <c r="H44">
        <f t="shared" si="0"/>
        <v>2.9228389999999997</v>
      </c>
      <c r="I44" s="1">
        <v>-47.57</v>
      </c>
      <c r="J44" s="1">
        <f t="shared" si="1"/>
        <v>-3.2014610000000001</v>
      </c>
    </row>
    <row r="45" spans="1:10" x14ac:dyDescent="0.45">
      <c r="A45" t="s">
        <v>7</v>
      </c>
      <c r="B45">
        <v>2018</v>
      </c>
      <c r="C45" t="s">
        <v>30</v>
      </c>
      <c r="D45" t="s">
        <v>26</v>
      </c>
      <c r="E45" t="s">
        <v>23</v>
      </c>
      <c r="F45" t="s">
        <v>24</v>
      </c>
      <c r="G45">
        <v>106.46</v>
      </c>
      <c r="H45">
        <f t="shared" si="0"/>
        <v>7.1647579999999991</v>
      </c>
      <c r="I45" s="1">
        <v>-53.690000000000012</v>
      </c>
      <c r="J45" s="1">
        <f t="shared" si="1"/>
        <v>-3.6133370000000009</v>
      </c>
    </row>
    <row r="46" spans="1:10" x14ac:dyDescent="0.45">
      <c r="A46" t="s">
        <v>7</v>
      </c>
      <c r="B46">
        <v>2018</v>
      </c>
      <c r="C46" t="s">
        <v>31</v>
      </c>
      <c r="D46" t="s">
        <v>26</v>
      </c>
      <c r="E46" t="s">
        <v>23</v>
      </c>
      <c r="F46" t="s">
        <v>24</v>
      </c>
      <c r="G46">
        <v>115.83</v>
      </c>
      <c r="H46">
        <f t="shared" si="0"/>
        <v>7.7953589999999995</v>
      </c>
      <c r="I46" s="1">
        <v>-4.5</v>
      </c>
      <c r="J46" s="1">
        <f t="shared" si="1"/>
        <v>-0.30285000000000001</v>
      </c>
    </row>
  </sheetData>
  <sortState xmlns:xlrd2="http://schemas.microsoft.com/office/spreadsheetml/2017/richdata2" ref="A2:J46">
    <sortCondition ref="B2:B46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"/>
  <sheetViews>
    <sheetView tabSelected="1" topLeftCell="D1" workbookViewId="0">
      <selection activeCell="J2" sqref="J2"/>
    </sheetView>
  </sheetViews>
  <sheetFormatPr defaultRowHeight="14.25" x14ac:dyDescent="0.45"/>
  <cols>
    <col min="11" max="11" width="8.73046875" style="1"/>
    <col min="12" max="12" width="10.06640625" style="1" bestFit="1" customWidth="1"/>
    <col min="13" max="18" width="8.73046875" style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s="1" t="s">
        <v>48</v>
      </c>
      <c r="J1" s="1" t="s">
        <v>48</v>
      </c>
      <c r="K1" s="2" t="s">
        <v>4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49</v>
      </c>
      <c r="Q1" s="2" t="s">
        <v>50</v>
      </c>
      <c r="R1" s="2" t="s">
        <v>56</v>
      </c>
      <c r="S1" s="19" t="s">
        <v>55</v>
      </c>
    </row>
    <row r="2" spans="1:19" x14ac:dyDescent="0.45">
      <c r="A2" t="s">
        <v>7</v>
      </c>
      <c r="B2">
        <v>2019</v>
      </c>
      <c r="C2" t="s">
        <v>8</v>
      </c>
      <c r="D2" t="s">
        <v>9</v>
      </c>
      <c r="E2">
        <v>17.460999999999999</v>
      </c>
      <c r="F2" t="s">
        <v>18</v>
      </c>
      <c r="G2">
        <v>153.30000000000001</v>
      </c>
      <c r="H2">
        <f>G2*0.0673</f>
        <v>10.31709</v>
      </c>
      <c r="I2" s="1">
        <v>9.6000000000000227</v>
      </c>
      <c r="J2" s="1">
        <f>I2*0.0673</f>
        <v>0.64608000000000154</v>
      </c>
      <c r="K2" s="2" t="s">
        <v>18</v>
      </c>
      <c r="L2" s="2">
        <f>AVERAGE(H2:H7)</f>
        <v>8.3732416666666669</v>
      </c>
      <c r="M2" s="2">
        <f>AVERAGE(J2:J7)</f>
        <v>-0.55298166666666626</v>
      </c>
      <c r="N2" s="2">
        <f>_xlfn.STDEV.S(J2:J7)</f>
        <v>2.6028571185020253</v>
      </c>
      <c r="O2" s="2">
        <v>6</v>
      </c>
      <c r="P2" s="2">
        <v>4</v>
      </c>
      <c r="Q2" s="2">
        <f>M2/N2</f>
        <v>-0.21245179488949961</v>
      </c>
      <c r="R2" s="20">
        <f>_xlfn.NORM.S.DIST(Q2,TRUE)</f>
        <v>0.41587729070774809</v>
      </c>
      <c r="S2" s="20">
        <f>P2/O2</f>
        <v>0.66666666666666663</v>
      </c>
    </row>
    <row r="3" spans="1:19" x14ac:dyDescent="0.45">
      <c r="A3" t="s">
        <v>7</v>
      </c>
      <c r="B3">
        <v>2019</v>
      </c>
      <c r="C3" t="s">
        <v>43</v>
      </c>
      <c r="D3" t="s">
        <v>26</v>
      </c>
      <c r="E3">
        <v>17.460999999999999</v>
      </c>
      <c r="F3" t="s">
        <v>18</v>
      </c>
      <c r="G3">
        <v>99.7</v>
      </c>
      <c r="H3">
        <f t="shared" ref="H3:H43" si="0">G3*0.0673</f>
        <v>6.7098100000000001</v>
      </c>
      <c r="I3" s="1">
        <v>35</v>
      </c>
      <c r="J3" s="1">
        <f t="shared" ref="J3:J43" si="1">I3*0.0673</f>
        <v>2.3555000000000001</v>
      </c>
      <c r="K3" s="2" t="s">
        <v>22</v>
      </c>
      <c r="L3" s="2">
        <f t="shared" ref="L3:L8" si="2">AVERAGE(H3:H8)</f>
        <v>7.9122366666666659</v>
      </c>
      <c r="M3" s="2">
        <f>AVERAGE(J8:J13)</f>
        <v>-0.58663166666666677</v>
      </c>
      <c r="N3" s="2">
        <f>_xlfn.STDEV.S(J8:J13)</f>
        <v>1.9459148425911819</v>
      </c>
      <c r="O3" s="2">
        <v>6</v>
      </c>
      <c r="P3" s="2">
        <v>2</v>
      </c>
      <c r="Q3" s="2">
        <f t="shared" ref="Q3:Q8" si="3">M3/N3</f>
        <v>-0.30146831393993972</v>
      </c>
      <c r="R3" s="20">
        <f t="shared" ref="R3:R8" si="4">_xlfn.NORM.S.DIST(Q3,TRUE)</f>
        <v>0.38152870428585001</v>
      </c>
      <c r="S3" s="20">
        <f t="shared" ref="S3:S8" si="5">P3/O3</f>
        <v>0.33333333333333331</v>
      </c>
    </row>
    <row r="4" spans="1:19" x14ac:dyDescent="0.45">
      <c r="A4" t="s">
        <v>7</v>
      </c>
      <c r="B4">
        <v>2019</v>
      </c>
      <c r="C4" t="s">
        <v>30</v>
      </c>
      <c r="D4" t="s">
        <v>26</v>
      </c>
      <c r="E4">
        <v>17.460999999999999</v>
      </c>
      <c r="F4" t="s">
        <v>18</v>
      </c>
      <c r="G4">
        <v>132.9</v>
      </c>
      <c r="H4">
        <f t="shared" si="0"/>
        <v>8.9441699999999997</v>
      </c>
      <c r="I4" s="1">
        <v>-60.599999999999994</v>
      </c>
      <c r="J4" s="1">
        <f t="shared" si="1"/>
        <v>-4.0783799999999992</v>
      </c>
      <c r="K4" s="2" t="s">
        <v>34</v>
      </c>
      <c r="L4" s="2">
        <f t="shared" si="2"/>
        <v>7.1786666666666656</v>
      </c>
      <c r="M4" s="2">
        <f>AVERAGE(J14:J19)</f>
        <v>5.4961666666666763E-2</v>
      </c>
      <c r="N4" s="2">
        <f>_xlfn.STDEV.S(J14:J19)</f>
        <v>1.9734600910726996</v>
      </c>
      <c r="O4" s="2">
        <v>6</v>
      </c>
      <c r="P4" s="2">
        <v>3</v>
      </c>
      <c r="Q4" s="2">
        <f t="shared" si="3"/>
        <v>2.7850406965560494E-2</v>
      </c>
      <c r="R4" s="20">
        <f t="shared" si="4"/>
        <v>0.51110926870462148</v>
      </c>
      <c r="S4" s="20">
        <f t="shared" si="5"/>
        <v>0.5</v>
      </c>
    </row>
    <row r="5" spans="1:19" x14ac:dyDescent="0.45">
      <c r="A5" t="s">
        <v>7</v>
      </c>
      <c r="B5">
        <v>2019</v>
      </c>
      <c r="C5" t="s">
        <v>44</v>
      </c>
      <c r="D5" t="s">
        <v>9</v>
      </c>
      <c r="E5">
        <v>17.460999999999999</v>
      </c>
      <c r="F5" t="s">
        <v>18</v>
      </c>
      <c r="G5">
        <v>94.5</v>
      </c>
      <c r="H5">
        <f t="shared" si="0"/>
        <v>6.3598499999999998</v>
      </c>
      <c r="I5" s="1">
        <v>-52.099999999999994</v>
      </c>
      <c r="J5" s="1">
        <f t="shared" si="1"/>
        <v>-3.5063299999999997</v>
      </c>
      <c r="K5" s="2" t="s">
        <v>36</v>
      </c>
      <c r="L5" s="2">
        <f t="shared" si="2"/>
        <v>7.4388933333333336</v>
      </c>
      <c r="M5" s="2">
        <f>AVERAGE(J20:J25)</f>
        <v>1.0543666666666669</v>
      </c>
      <c r="N5" s="2">
        <f>_xlfn.STDEV.S(J20:J25)</f>
        <v>2.8493223024057257</v>
      </c>
      <c r="O5" s="2">
        <v>6</v>
      </c>
      <c r="P5" s="2">
        <v>4</v>
      </c>
      <c r="Q5" s="2">
        <f t="shared" si="3"/>
        <v>0.37004120796599571</v>
      </c>
      <c r="R5" s="20">
        <f t="shared" si="4"/>
        <v>0.64432410664198325</v>
      </c>
      <c r="S5" s="20">
        <f t="shared" si="5"/>
        <v>0.66666666666666663</v>
      </c>
    </row>
    <row r="6" spans="1:19" x14ac:dyDescent="0.45">
      <c r="A6" t="s">
        <v>7</v>
      </c>
      <c r="B6">
        <v>2019</v>
      </c>
      <c r="C6" t="s">
        <v>45</v>
      </c>
      <c r="D6" t="s">
        <v>26</v>
      </c>
      <c r="E6">
        <v>17.460999999999999</v>
      </c>
      <c r="F6" t="s">
        <v>18</v>
      </c>
      <c r="G6">
        <v>129.4</v>
      </c>
      <c r="H6">
        <f t="shared" si="0"/>
        <v>8.7086199999999998</v>
      </c>
      <c r="I6" s="1">
        <v>10.700000000000003</v>
      </c>
      <c r="J6" s="1">
        <f t="shared" si="1"/>
        <v>0.72011000000000014</v>
      </c>
      <c r="K6" s="2" t="s">
        <v>38</v>
      </c>
      <c r="L6" s="2">
        <f t="shared" si="2"/>
        <v>7.9997266666666675</v>
      </c>
      <c r="M6" s="2">
        <f>AVERAGE(J26:J31)</f>
        <v>0.9085500000000003</v>
      </c>
      <c r="N6" s="2">
        <f>_xlfn.STDEV.S(J26:J31)</f>
        <v>2.2691140903092557</v>
      </c>
      <c r="O6" s="2">
        <v>6</v>
      </c>
      <c r="P6" s="2">
        <v>3</v>
      </c>
      <c r="Q6" s="2">
        <f t="shared" si="3"/>
        <v>0.40039855372639055</v>
      </c>
      <c r="R6" s="20">
        <f t="shared" si="4"/>
        <v>0.6555685053442174</v>
      </c>
      <c r="S6" s="20">
        <f t="shared" si="5"/>
        <v>0.5</v>
      </c>
    </row>
    <row r="7" spans="1:19" x14ac:dyDescent="0.45">
      <c r="A7" t="s">
        <v>7</v>
      </c>
      <c r="B7">
        <v>2019</v>
      </c>
      <c r="C7" t="s">
        <v>46</v>
      </c>
      <c r="D7" t="s">
        <v>9</v>
      </c>
      <c r="E7">
        <v>17.460999999999999</v>
      </c>
      <c r="F7" t="s">
        <v>18</v>
      </c>
      <c r="G7">
        <v>136.69999999999999</v>
      </c>
      <c r="H7">
        <f t="shared" si="0"/>
        <v>9.1999099999999991</v>
      </c>
      <c r="I7" s="1">
        <v>8.0999999999999943</v>
      </c>
      <c r="J7" s="1">
        <f t="shared" si="1"/>
        <v>0.54512999999999956</v>
      </c>
      <c r="K7" s="2" t="s">
        <v>40</v>
      </c>
      <c r="L7" s="2">
        <f t="shared" si="2"/>
        <v>8.2386416666666662</v>
      </c>
      <c r="M7" s="2">
        <f>AVERAGE(J32:J37)</f>
        <v>0.78965333333333365</v>
      </c>
      <c r="N7" s="2">
        <f>_xlfn.STDEV.S(J32:J37)</f>
        <v>2.6638685512589895</v>
      </c>
      <c r="O7" s="2">
        <v>6</v>
      </c>
      <c r="P7" s="2">
        <v>5</v>
      </c>
      <c r="Q7" s="2">
        <f t="shared" si="3"/>
        <v>0.29643104310088053</v>
      </c>
      <c r="R7" s="20">
        <f t="shared" si="4"/>
        <v>0.61654953945909152</v>
      </c>
      <c r="S7" s="20">
        <f t="shared" si="5"/>
        <v>0.83333333333333337</v>
      </c>
    </row>
    <row r="8" spans="1:19" x14ac:dyDescent="0.45">
      <c r="A8" t="s">
        <v>7</v>
      </c>
      <c r="B8">
        <v>2019</v>
      </c>
      <c r="C8" t="s">
        <v>8</v>
      </c>
      <c r="D8" t="s">
        <v>9</v>
      </c>
      <c r="E8" t="s">
        <v>32</v>
      </c>
      <c r="F8" t="s">
        <v>22</v>
      </c>
      <c r="G8">
        <v>112.2</v>
      </c>
      <c r="H8">
        <f t="shared" si="0"/>
        <v>7.5510599999999997</v>
      </c>
      <c r="I8" s="1">
        <v>-31.499999999999986</v>
      </c>
      <c r="J8" s="1">
        <f t="shared" si="1"/>
        <v>-2.1199499999999989</v>
      </c>
      <c r="K8" s="2" t="s">
        <v>42</v>
      </c>
      <c r="L8" s="2">
        <f t="shared" si="2"/>
        <v>8.3395916666666654</v>
      </c>
      <c r="M8" s="2">
        <f>AVERAGE(J38:J43)</f>
        <v>-1.2944033333333331</v>
      </c>
      <c r="N8" s="2">
        <f>_xlfn.STDEV.S(J41:J46)</f>
        <v>2.8477762594171612</v>
      </c>
      <c r="O8" s="2">
        <v>6</v>
      </c>
      <c r="P8" s="2">
        <v>1</v>
      </c>
      <c r="Q8" s="2">
        <f t="shared" si="3"/>
        <v>-0.4545312606820634</v>
      </c>
      <c r="R8" s="20">
        <f t="shared" si="4"/>
        <v>0.32472324864110247</v>
      </c>
      <c r="S8" s="20">
        <f t="shared" si="5"/>
        <v>0.16666666666666666</v>
      </c>
    </row>
    <row r="9" spans="1:19" x14ac:dyDescent="0.45">
      <c r="A9" t="s">
        <v>7</v>
      </c>
      <c r="B9">
        <v>2019</v>
      </c>
      <c r="C9" t="s">
        <v>43</v>
      </c>
      <c r="D9" t="s">
        <v>26</v>
      </c>
      <c r="E9" t="s">
        <v>32</v>
      </c>
      <c r="F9" t="s">
        <v>22</v>
      </c>
      <c r="G9">
        <v>34.299999999999997</v>
      </c>
      <c r="H9">
        <f t="shared" si="0"/>
        <v>2.3083899999999997</v>
      </c>
      <c r="I9" s="1">
        <v>-30.400000000000006</v>
      </c>
      <c r="J9" s="1">
        <f t="shared" si="1"/>
        <v>-2.0459200000000002</v>
      </c>
    </row>
    <row r="10" spans="1:19" x14ac:dyDescent="0.45">
      <c r="A10" t="s">
        <v>7</v>
      </c>
      <c r="B10">
        <v>2019</v>
      </c>
      <c r="C10" t="s">
        <v>30</v>
      </c>
      <c r="D10" t="s">
        <v>26</v>
      </c>
      <c r="E10" t="s">
        <v>32</v>
      </c>
      <c r="F10" t="s">
        <v>22</v>
      </c>
      <c r="G10">
        <v>156.1</v>
      </c>
      <c r="H10">
        <f t="shared" si="0"/>
        <v>10.50553</v>
      </c>
      <c r="I10" s="1">
        <v>-37.400000000000006</v>
      </c>
      <c r="J10" s="1">
        <f t="shared" si="1"/>
        <v>-2.5170200000000005</v>
      </c>
    </row>
    <row r="11" spans="1:19" x14ac:dyDescent="0.45">
      <c r="A11" t="s">
        <v>7</v>
      </c>
      <c r="B11">
        <v>2019</v>
      </c>
      <c r="C11" t="s">
        <v>44</v>
      </c>
      <c r="D11" t="s">
        <v>9</v>
      </c>
      <c r="E11" t="s">
        <v>32</v>
      </c>
      <c r="F11" t="s">
        <v>22</v>
      </c>
      <c r="G11">
        <v>144.5</v>
      </c>
      <c r="H11">
        <f t="shared" si="0"/>
        <v>9.72485</v>
      </c>
      <c r="I11" s="1">
        <v>-2.0999999999999943</v>
      </c>
      <c r="J11" s="1">
        <f t="shared" si="1"/>
        <v>-0.14132999999999962</v>
      </c>
    </row>
    <row r="12" spans="1:19" x14ac:dyDescent="0.45">
      <c r="A12" t="s">
        <v>7</v>
      </c>
      <c r="B12">
        <v>2019</v>
      </c>
      <c r="C12" t="s">
        <v>45</v>
      </c>
      <c r="D12" t="s">
        <v>26</v>
      </c>
      <c r="E12" t="s">
        <v>32</v>
      </c>
      <c r="F12" t="s">
        <v>22</v>
      </c>
      <c r="G12">
        <v>150.69999999999999</v>
      </c>
      <c r="H12">
        <f t="shared" si="0"/>
        <v>10.142109999999999</v>
      </c>
      <c r="I12" s="1">
        <v>31.999999999999986</v>
      </c>
      <c r="J12" s="1">
        <f t="shared" si="1"/>
        <v>2.1535999999999991</v>
      </c>
    </row>
    <row r="13" spans="1:19" x14ac:dyDescent="0.45">
      <c r="A13" t="s">
        <v>7</v>
      </c>
      <c r="B13">
        <v>2019</v>
      </c>
      <c r="C13" t="s">
        <v>46</v>
      </c>
      <c r="D13" t="s">
        <v>9</v>
      </c>
      <c r="E13" t="s">
        <v>32</v>
      </c>
      <c r="F13" t="s">
        <v>22</v>
      </c>
      <c r="G13">
        <v>145.69999999999999</v>
      </c>
      <c r="H13">
        <f t="shared" si="0"/>
        <v>9.8056099999999997</v>
      </c>
      <c r="I13" s="1">
        <v>17.099999999999994</v>
      </c>
      <c r="J13" s="1">
        <f t="shared" si="1"/>
        <v>1.1508299999999996</v>
      </c>
    </row>
    <row r="14" spans="1:19" x14ac:dyDescent="0.45">
      <c r="A14" t="s">
        <v>7</v>
      </c>
      <c r="B14">
        <v>2019</v>
      </c>
      <c r="C14" t="s">
        <v>8</v>
      </c>
      <c r="D14" t="s">
        <v>9</v>
      </c>
      <c r="E14" t="s">
        <v>33</v>
      </c>
      <c r="F14" t="s">
        <v>34</v>
      </c>
      <c r="G14">
        <v>144.9</v>
      </c>
      <c r="H14">
        <f t="shared" si="0"/>
        <v>9.7517700000000005</v>
      </c>
      <c r="I14" s="1">
        <v>1.2000000000000171</v>
      </c>
      <c r="J14" s="1">
        <f t="shared" si="1"/>
        <v>8.076000000000115E-2</v>
      </c>
    </row>
    <row r="15" spans="1:19" x14ac:dyDescent="0.45">
      <c r="A15" t="s">
        <v>7</v>
      </c>
      <c r="B15">
        <v>2019</v>
      </c>
      <c r="C15" t="s">
        <v>43</v>
      </c>
      <c r="D15" t="s">
        <v>26</v>
      </c>
      <c r="E15" t="s">
        <v>33</v>
      </c>
      <c r="F15" t="s">
        <v>34</v>
      </c>
      <c r="G15">
        <v>101.9</v>
      </c>
      <c r="H15">
        <f t="shared" si="0"/>
        <v>6.8578700000000001</v>
      </c>
      <c r="I15" s="1">
        <v>37.200000000000003</v>
      </c>
      <c r="J15" s="1">
        <f t="shared" si="1"/>
        <v>2.5035600000000002</v>
      </c>
    </row>
    <row r="16" spans="1:19" x14ac:dyDescent="0.45">
      <c r="A16" t="s">
        <v>7</v>
      </c>
      <c r="B16">
        <v>2019</v>
      </c>
      <c r="C16" t="s">
        <v>30</v>
      </c>
      <c r="D16" t="s">
        <v>26</v>
      </c>
      <c r="E16" t="s">
        <v>33</v>
      </c>
      <c r="F16" t="s">
        <v>34</v>
      </c>
      <c r="G16">
        <v>145.69999999999999</v>
      </c>
      <c r="H16">
        <f t="shared" si="0"/>
        <v>9.8056099999999997</v>
      </c>
      <c r="I16" s="1">
        <v>-47.800000000000011</v>
      </c>
      <c r="J16" s="1">
        <f t="shared" si="1"/>
        <v>-3.2169400000000006</v>
      </c>
    </row>
    <row r="17" spans="1:10" x14ac:dyDescent="0.45">
      <c r="A17" t="s">
        <v>7</v>
      </c>
      <c r="B17">
        <v>2019</v>
      </c>
      <c r="C17" t="s">
        <v>44</v>
      </c>
      <c r="D17" t="s">
        <v>9</v>
      </c>
      <c r="E17" t="s">
        <v>33</v>
      </c>
      <c r="F17" t="s">
        <v>34</v>
      </c>
      <c r="G17">
        <v>139.5</v>
      </c>
      <c r="H17">
        <f t="shared" si="0"/>
        <v>9.3883499999999991</v>
      </c>
      <c r="I17" s="1">
        <v>-7.0999999999999943</v>
      </c>
      <c r="J17" s="1">
        <f t="shared" si="1"/>
        <v>-0.47782999999999959</v>
      </c>
    </row>
    <row r="18" spans="1:10" x14ac:dyDescent="0.45">
      <c r="A18" t="s">
        <v>7</v>
      </c>
      <c r="B18">
        <v>2019</v>
      </c>
      <c r="C18" t="s">
        <v>45</v>
      </c>
      <c r="D18" t="s">
        <v>26</v>
      </c>
      <c r="E18" t="s">
        <v>33</v>
      </c>
      <c r="F18" t="s">
        <v>34</v>
      </c>
      <c r="G18">
        <v>116.1</v>
      </c>
      <c r="H18">
        <f t="shared" si="0"/>
        <v>7.8135299999999992</v>
      </c>
      <c r="I18" s="1">
        <v>-2.6000000000000085</v>
      </c>
      <c r="J18" s="1">
        <f t="shared" si="1"/>
        <v>-0.17498000000000058</v>
      </c>
    </row>
    <row r="19" spans="1:10" x14ac:dyDescent="0.45">
      <c r="A19" t="s">
        <v>7</v>
      </c>
      <c r="B19">
        <v>2019</v>
      </c>
      <c r="C19" t="s">
        <v>46</v>
      </c>
      <c r="D19" t="s">
        <v>9</v>
      </c>
      <c r="E19" t="s">
        <v>33</v>
      </c>
      <c r="F19" t="s">
        <v>34</v>
      </c>
      <c r="G19">
        <v>152.6</v>
      </c>
      <c r="H19">
        <f t="shared" si="0"/>
        <v>10.269979999999999</v>
      </c>
      <c r="I19" s="1">
        <v>24</v>
      </c>
      <c r="J19" s="1">
        <f t="shared" si="1"/>
        <v>1.6152</v>
      </c>
    </row>
    <row r="20" spans="1:10" x14ac:dyDescent="0.45">
      <c r="A20" t="s">
        <v>7</v>
      </c>
      <c r="B20">
        <v>2019</v>
      </c>
      <c r="C20" t="s">
        <v>8</v>
      </c>
      <c r="D20" t="s">
        <v>9</v>
      </c>
      <c r="E20" t="s">
        <v>35</v>
      </c>
      <c r="F20" t="s">
        <v>36</v>
      </c>
      <c r="G20">
        <v>117.7</v>
      </c>
      <c r="H20">
        <f t="shared" si="0"/>
        <v>7.9212100000000003</v>
      </c>
      <c r="I20" s="1">
        <v>-25.999999999999986</v>
      </c>
      <c r="J20" s="1">
        <f t="shared" si="1"/>
        <v>-1.7497999999999989</v>
      </c>
    </row>
    <row r="21" spans="1:10" x14ac:dyDescent="0.45">
      <c r="A21" t="s">
        <v>7</v>
      </c>
      <c r="B21">
        <v>2019</v>
      </c>
      <c r="C21" t="s">
        <v>43</v>
      </c>
      <c r="D21" t="s">
        <v>26</v>
      </c>
      <c r="E21" t="s">
        <v>35</v>
      </c>
      <c r="F21" t="s">
        <v>36</v>
      </c>
      <c r="G21">
        <v>131.4</v>
      </c>
      <c r="H21">
        <f t="shared" si="0"/>
        <v>8.8432200000000005</v>
      </c>
      <c r="I21" s="1">
        <v>66.7</v>
      </c>
      <c r="J21" s="1">
        <f t="shared" si="1"/>
        <v>4.4889099999999997</v>
      </c>
    </row>
    <row r="22" spans="1:10" x14ac:dyDescent="0.45">
      <c r="A22" t="s">
        <v>7</v>
      </c>
      <c r="B22">
        <v>2019</v>
      </c>
      <c r="C22" t="s">
        <v>30</v>
      </c>
      <c r="D22" t="s">
        <v>26</v>
      </c>
      <c r="E22" t="s">
        <v>35</v>
      </c>
      <c r="F22" t="s">
        <v>36</v>
      </c>
      <c r="G22">
        <v>156.5</v>
      </c>
      <c r="H22">
        <f t="shared" si="0"/>
        <v>10.532449999999999</v>
      </c>
      <c r="I22" s="1">
        <v>-37</v>
      </c>
      <c r="J22" s="1">
        <f t="shared" si="1"/>
        <v>-2.4901</v>
      </c>
    </row>
    <row r="23" spans="1:10" x14ac:dyDescent="0.45">
      <c r="A23" t="s">
        <v>7</v>
      </c>
      <c r="B23">
        <v>2019</v>
      </c>
      <c r="C23" t="s">
        <v>44</v>
      </c>
      <c r="D23" t="s">
        <v>9</v>
      </c>
      <c r="E23" t="s">
        <v>35</v>
      </c>
      <c r="F23" t="s">
        <v>36</v>
      </c>
      <c r="G23">
        <v>151.30000000000001</v>
      </c>
      <c r="H23">
        <f t="shared" si="0"/>
        <v>10.182490000000001</v>
      </c>
      <c r="I23" s="1">
        <v>4.7000000000000171</v>
      </c>
      <c r="J23" s="1">
        <f t="shared" si="1"/>
        <v>0.31631000000000115</v>
      </c>
    </row>
    <row r="24" spans="1:10" x14ac:dyDescent="0.45">
      <c r="A24" t="s">
        <v>7</v>
      </c>
      <c r="B24">
        <v>2019</v>
      </c>
      <c r="C24" t="s">
        <v>45</v>
      </c>
      <c r="D24" t="s">
        <v>26</v>
      </c>
      <c r="E24" t="s">
        <v>35</v>
      </c>
      <c r="F24" t="s">
        <v>36</v>
      </c>
      <c r="G24">
        <v>172.8</v>
      </c>
      <c r="H24">
        <f t="shared" si="0"/>
        <v>11.629440000000001</v>
      </c>
      <c r="I24" s="1">
        <v>54.100000000000009</v>
      </c>
      <c r="J24" s="1">
        <f t="shared" si="1"/>
        <v>3.6409300000000004</v>
      </c>
    </row>
    <row r="25" spans="1:10" x14ac:dyDescent="0.45">
      <c r="A25" t="s">
        <v>7</v>
      </c>
      <c r="B25">
        <v>2019</v>
      </c>
      <c r="C25" t="s">
        <v>46</v>
      </c>
      <c r="D25" t="s">
        <v>9</v>
      </c>
      <c r="E25" t="s">
        <v>35</v>
      </c>
      <c r="F25" t="s">
        <v>36</v>
      </c>
      <c r="G25">
        <v>160.1</v>
      </c>
      <c r="H25">
        <f t="shared" si="0"/>
        <v>10.77473</v>
      </c>
      <c r="I25" s="1">
        <v>31.5</v>
      </c>
      <c r="J25" s="1">
        <f t="shared" si="1"/>
        <v>2.1199499999999998</v>
      </c>
    </row>
    <row r="26" spans="1:10" x14ac:dyDescent="0.45">
      <c r="A26" t="s">
        <v>7</v>
      </c>
      <c r="B26">
        <v>2019</v>
      </c>
      <c r="C26" t="s">
        <v>8</v>
      </c>
      <c r="D26" t="s">
        <v>9</v>
      </c>
      <c r="E26" t="s">
        <v>37</v>
      </c>
      <c r="F26" t="s">
        <v>38</v>
      </c>
      <c r="G26">
        <v>142.9</v>
      </c>
      <c r="H26">
        <f t="shared" si="0"/>
        <v>9.6171699999999998</v>
      </c>
      <c r="I26" s="1">
        <v>-0.79999999999998295</v>
      </c>
      <c r="J26" s="1">
        <f t="shared" si="1"/>
        <v>-5.3839999999998854E-2</v>
      </c>
    </row>
    <row r="27" spans="1:10" x14ac:dyDescent="0.45">
      <c r="A27" t="s">
        <v>7</v>
      </c>
      <c r="B27">
        <v>2019</v>
      </c>
      <c r="C27" t="s">
        <v>43</v>
      </c>
      <c r="D27" t="s">
        <v>26</v>
      </c>
      <c r="E27" t="s">
        <v>37</v>
      </c>
      <c r="F27" t="s">
        <v>38</v>
      </c>
      <c r="G27">
        <v>139.5</v>
      </c>
      <c r="H27">
        <f t="shared" si="0"/>
        <v>9.3883499999999991</v>
      </c>
      <c r="I27" s="1">
        <v>74.8</v>
      </c>
      <c r="J27" s="1">
        <f t="shared" si="1"/>
        <v>5.0340400000000001</v>
      </c>
    </row>
    <row r="28" spans="1:10" x14ac:dyDescent="0.45">
      <c r="A28" t="s">
        <v>7</v>
      </c>
      <c r="B28">
        <v>2019</v>
      </c>
      <c r="C28" t="s">
        <v>30</v>
      </c>
      <c r="D28" t="s">
        <v>26</v>
      </c>
      <c r="E28" t="s">
        <v>37</v>
      </c>
      <c r="F28" t="s">
        <v>38</v>
      </c>
      <c r="G28">
        <v>172.7</v>
      </c>
      <c r="H28">
        <f t="shared" si="0"/>
        <v>11.62271</v>
      </c>
      <c r="I28" s="1">
        <v>-20.800000000000011</v>
      </c>
      <c r="J28" s="1">
        <f t="shared" si="1"/>
        <v>-1.3998400000000006</v>
      </c>
    </row>
    <row r="29" spans="1:10" x14ac:dyDescent="0.45">
      <c r="A29" t="s">
        <v>7</v>
      </c>
      <c r="B29">
        <v>2019</v>
      </c>
      <c r="C29" t="s">
        <v>44</v>
      </c>
      <c r="D29" t="s">
        <v>9</v>
      </c>
      <c r="E29" t="s">
        <v>37</v>
      </c>
      <c r="F29" t="s">
        <v>38</v>
      </c>
      <c r="G29">
        <v>151</v>
      </c>
      <c r="H29">
        <f t="shared" si="0"/>
        <v>10.1623</v>
      </c>
      <c r="I29" s="1">
        <v>4.4000000000000057</v>
      </c>
      <c r="J29" s="1">
        <f t="shared" si="1"/>
        <v>0.29612000000000038</v>
      </c>
    </row>
    <row r="30" spans="1:10" x14ac:dyDescent="0.45">
      <c r="A30" t="s">
        <v>7</v>
      </c>
      <c r="B30">
        <v>2019</v>
      </c>
      <c r="C30" t="s">
        <v>45</v>
      </c>
      <c r="D30" t="s">
        <v>26</v>
      </c>
      <c r="E30" t="s">
        <v>37</v>
      </c>
      <c r="F30" t="s">
        <v>38</v>
      </c>
      <c r="G30">
        <v>115.3</v>
      </c>
      <c r="H30">
        <f t="shared" si="0"/>
        <v>7.75969</v>
      </c>
      <c r="I30" s="1">
        <v>-3.4000000000000057</v>
      </c>
      <c r="J30" s="1">
        <f t="shared" si="1"/>
        <v>-0.22882000000000038</v>
      </c>
    </row>
    <row r="31" spans="1:10" x14ac:dyDescent="0.45">
      <c r="A31" t="s">
        <v>7</v>
      </c>
      <c r="B31">
        <v>2019</v>
      </c>
      <c r="C31" t="s">
        <v>46</v>
      </c>
      <c r="D31" t="s">
        <v>9</v>
      </c>
      <c r="E31" t="s">
        <v>37</v>
      </c>
      <c r="F31" t="s">
        <v>38</v>
      </c>
      <c r="G31">
        <v>155.4</v>
      </c>
      <c r="H31">
        <f t="shared" si="0"/>
        <v>10.45842</v>
      </c>
      <c r="I31" s="1">
        <v>26.800000000000011</v>
      </c>
      <c r="J31" s="1">
        <f t="shared" si="1"/>
        <v>1.8036400000000008</v>
      </c>
    </row>
    <row r="32" spans="1:10" x14ac:dyDescent="0.45">
      <c r="A32" t="s">
        <v>7</v>
      </c>
      <c r="B32">
        <v>2019</v>
      </c>
      <c r="C32" t="s">
        <v>8</v>
      </c>
      <c r="D32" t="s">
        <v>9</v>
      </c>
      <c r="E32" t="s">
        <v>39</v>
      </c>
      <c r="F32" t="s">
        <v>40</v>
      </c>
      <c r="G32">
        <v>152.80000000000001</v>
      </c>
      <c r="H32">
        <f t="shared" si="0"/>
        <v>10.283440000000001</v>
      </c>
      <c r="I32" s="1">
        <v>9.1000000000000227</v>
      </c>
      <c r="J32" s="1">
        <f t="shared" si="1"/>
        <v>0.61243000000000147</v>
      </c>
    </row>
    <row r="33" spans="1:10" x14ac:dyDescent="0.45">
      <c r="A33" t="s">
        <v>7</v>
      </c>
      <c r="B33">
        <v>2019</v>
      </c>
      <c r="C33" t="s">
        <v>43</v>
      </c>
      <c r="D33" t="s">
        <v>26</v>
      </c>
      <c r="E33" t="s">
        <v>39</v>
      </c>
      <c r="F33" t="s">
        <v>40</v>
      </c>
      <c r="G33">
        <v>134.5</v>
      </c>
      <c r="H33">
        <f t="shared" si="0"/>
        <v>9.05185</v>
      </c>
      <c r="I33" s="1">
        <v>69.8</v>
      </c>
      <c r="J33" s="1">
        <f t="shared" si="1"/>
        <v>4.69754</v>
      </c>
    </row>
    <row r="34" spans="1:10" x14ac:dyDescent="0.45">
      <c r="A34" t="s">
        <v>7</v>
      </c>
      <c r="B34">
        <v>2019</v>
      </c>
      <c r="C34" t="s">
        <v>30</v>
      </c>
      <c r="D34" t="s">
        <v>26</v>
      </c>
      <c r="E34" t="s">
        <v>39</v>
      </c>
      <c r="F34" t="s">
        <v>40</v>
      </c>
      <c r="G34">
        <v>143.19999999999999</v>
      </c>
      <c r="H34">
        <f t="shared" si="0"/>
        <v>9.6373599999999993</v>
      </c>
      <c r="I34" s="1">
        <v>-50.300000000000011</v>
      </c>
      <c r="J34" s="1">
        <f t="shared" si="1"/>
        <v>-3.3851900000000006</v>
      </c>
    </row>
    <row r="35" spans="1:10" x14ac:dyDescent="0.45">
      <c r="A35" t="s">
        <v>7</v>
      </c>
      <c r="B35">
        <v>2019</v>
      </c>
      <c r="C35" t="s">
        <v>44</v>
      </c>
      <c r="D35" t="s">
        <v>9</v>
      </c>
      <c r="E35" t="s">
        <v>39</v>
      </c>
      <c r="F35" t="s">
        <v>40</v>
      </c>
      <c r="G35">
        <v>151</v>
      </c>
      <c r="H35">
        <f t="shared" si="0"/>
        <v>10.1623</v>
      </c>
      <c r="I35" s="1">
        <v>4.4000000000000057</v>
      </c>
      <c r="J35" s="1">
        <f t="shared" si="1"/>
        <v>0.29612000000000038</v>
      </c>
    </row>
    <row r="36" spans="1:10" x14ac:dyDescent="0.45">
      <c r="A36" t="s">
        <v>7</v>
      </c>
      <c r="B36">
        <v>2019</v>
      </c>
      <c r="C36" t="s">
        <v>45</v>
      </c>
      <c r="D36" t="s">
        <v>26</v>
      </c>
      <c r="E36" t="s">
        <v>39</v>
      </c>
      <c r="F36" t="s">
        <v>40</v>
      </c>
      <c r="G36">
        <v>122.3</v>
      </c>
      <c r="H36">
        <f t="shared" si="0"/>
        <v>8.2307899999999989</v>
      </c>
      <c r="I36" s="1">
        <v>3.5999999999999943</v>
      </c>
      <c r="J36" s="1">
        <f t="shared" si="1"/>
        <v>0.24227999999999961</v>
      </c>
    </row>
    <row r="37" spans="1:10" x14ac:dyDescent="0.45">
      <c r="A37" t="s">
        <v>7</v>
      </c>
      <c r="B37">
        <v>2019</v>
      </c>
      <c r="C37" t="s">
        <v>46</v>
      </c>
      <c r="D37" t="s">
        <v>9</v>
      </c>
      <c r="E37" t="s">
        <v>39</v>
      </c>
      <c r="F37" t="s">
        <v>40</v>
      </c>
      <c r="G37">
        <v>162.4</v>
      </c>
      <c r="H37">
        <f t="shared" si="0"/>
        <v>10.92952</v>
      </c>
      <c r="I37" s="1">
        <v>33.800000000000011</v>
      </c>
      <c r="J37" s="1">
        <f t="shared" si="1"/>
        <v>2.2747400000000009</v>
      </c>
    </row>
    <row r="38" spans="1:10" x14ac:dyDescent="0.45">
      <c r="A38" t="s">
        <v>7</v>
      </c>
      <c r="B38">
        <v>2019</v>
      </c>
      <c r="C38" t="s">
        <v>8</v>
      </c>
      <c r="D38" t="s">
        <v>9</v>
      </c>
      <c r="E38" t="s">
        <v>41</v>
      </c>
      <c r="F38" t="s">
        <v>42</v>
      </c>
      <c r="G38">
        <v>141.6</v>
      </c>
      <c r="H38">
        <f t="shared" si="0"/>
        <v>9.529679999999999</v>
      </c>
      <c r="I38" s="1">
        <v>-2.0999999999999943</v>
      </c>
      <c r="J38" s="1">
        <f t="shared" si="1"/>
        <v>-0.14132999999999962</v>
      </c>
    </row>
    <row r="39" spans="1:10" x14ac:dyDescent="0.45">
      <c r="A39" t="s">
        <v>7</v>
      </c>
      <c r="B39">
        <v>2019</v>
      </c>
      <c r="C39" t="s">
        <v>43</v>
      </c>
      <c r="D39" t="s">
        <v>26</v>
      </c>
      <c r="E39" t="s">
        <v>41</v>
      </c>
      <c r="F39" t="s">
        <v>42</v>
      </c>
      <c r="G39">
        <v>55.2</v>
      </c>
      <c r="H39">
        <f t="shared" si="0"/>
        <v>3.71496</v>
      </c>
      <c r="I39" s="1">
        <v>-9.5</v>
      </c>
      <c r="J39" s="1">
        <f t="shared" si="1"/>
        <v>-0.63934999999999997</v>
      </c>
    </row>
    <row r="40" spans="1:10" x14ac:dyDescent="0.45">
      <c r="A40" t="s">
        <v>7</v>
      </c>
      <c r="B40">
        <v>2019</v>
      </c>
      <c r="C40" t="s">
        <v>30</v>
      </c>
      <c r="D40" t="s">
        <v>26</v>
      </c>
      <c r="E40" t="s">
        <v>41</v>
      </c>
      <c r="F40" t="s">
        <v>42</v>
      </c>
      <c r="G40">
        <v>153.9</v>
      </c>
      <c r="H40">
        <f t="shared" si="0"/>
        <v>10.357470000000001</v>
      </c>
      <c r="I40" s="1">
        <v>-39.599999999999994</v>
      </c>
      <c r="J40" s="1">
        <f t="shared" si="1"/>
        <v>-2.6650799999999997</v>
      </c>
    </row>
    <row r="41" spans="1:10" x14ac:dyDescent="0.45">
      <c r="A41" t="s">
        <v>7</v>
      </c>
      <c r="B41">
        <v>2019</v>
      </c>
      <c r="C41" t="s">
        <v>44</v>
      </c>
      <c r="D41" t="s">
        <v>9</v>
      </c>
      <c r="E41" t="s">
        <v>41</v>
      </c>
      <c r="F41" t="s">
        <v>42</v>
      </c>
      <c r="G41">
        <v>109.6</v>
      </c>
      <c r="H41">
        <f t="shared" si="0"/>
        <v>7.3760799999999991</v>
      </c>
      <c r="I41" s="1">
        <v>-37</v>
      </c>
      <c r="J41" s="1">
        <f t="shared" si="1"/>
        <v>-2.4901</v>
      </c>
    </row>
    <row r="42" spans="1:10" x14ac:dyDescent="0.45">
      <c r="A42" t="s">
        <v>7</v>
      </c>
      <c r="B42">
        <v>2019</v>
      </c>
      <c r="C42" t="s">
        <v>45</v>
      </c>
      <c r="D42" t="s">
        <v>26</v>
      </c>
      <c r="E42" t="s">
        <v>41</v>
      </c>
      <c r="F42" t="s">
        <v>42</v>
      </c>
      <c r="G42">
        <v>65</v>
      </c>
      <c r="H42">
        <f t="shared" si="0"/>
        <v>4.3745000000000003</v>
      </c>
      <c r="I42" s="1">
        <v>-53.7</v>
      </c>
      <c r="J42" s="1">
        <f t="shared" si="1"/>
        <v>-3.6140099999999999</v>
      </c>
    </row>
    <row r="43" spans="1:10" x14ac:dyDescent="0.45">
      <c r="A43" t="s">
        <v>7</v>
      </c>
      <c r="B43">
        <v>2019</v>
      </c>
      <c r="C43" t="s">
        <v>46</v>
      </c>
      <c r="D43" t="s">
        <v>9</v>
      </c>
      <c r="E43" t="s">
        <v>41</v>
      </c>
      <c r="F43" t="s">
        <v>42</v>
      </c>
      <c r="G43">
        <v>155.1</v>
      </c>
      <c r="H43">
        <f t="shared" si="0"/>
        <v>10.438229999999999</v>
      </c>
      <c r="I43" s="1">
        <v>26.5</v>
      </c>
      <c r="J43" s="1">
        <f t="shared" si="1"/>
        <v>1.78345</v>
      </c>
    </row>
  </sheetData>
  <sortState xmlns:xlrd2="http://schemas.microsoft.com/office/spreadsheetml/2017/richdata2" ref="A2:J43">
    <sortCondition ref="B2:B43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0"/>
  <sheetViews>
    <sheetView topLeftCell="A7" workbookViewId="0">
      <selection activeCell="I3" sqref="I3"/>
    </sheetView>
  </sheetViews>
  <sheetFormatPr defaultRowHeight="14.25" x14ac:dyDescent="0.45"/>
  <cols>
    <col min="12" max="12" width="10.0664062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s="1" t="s">
        <v>48</v>
      </c>
      <c r="J1" s="1" t="s">
        <v>48</v>
      </c>
      <c r="K1" s="2" t="s">
        <v>4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49</v>
      </c>
      <c r="Q1" s="2" t="s">
        <v>50</v>
      </c>
      <c r="R1" s="2" t="s">
        <v>57</v>
      </c>
      <c r="S1" s="19" t="s">
        <v>55</v>
      </c>
    </row>
    <row r="2" spans="1:19" x14ac:dyDescent="0.45">
      <c r="A2" t="s">
        <v>7</v>
      </c>
      <c r="B2">
        <v>2020</v>
      </c>
      <c r="C2" t="s">
        <v>8</v>
      </c>
      <c r="D2" t="s">
        <v>9</v>
      </c>
      <c r="E2">
        <v>17.460999999999999</v>
      </c>
      <c r="F2" t="s">
        <v>18</v>
      </c>
      <c r="G2">
        <v>61.648601579999998</v>
      </c>
      <c r="H2">
        <f>G2*0.0673</f>
        <v>4.1489508863340001</v>
      </c>
      <c r="I2" s="1">
        <v>-10.545482030000009</v>
      </c>
      <c r="J2" s="1">
        <f>I2*0.0673</f>
        <v>-0.70971094061900064</v>
      </c>
      <c r="K2" s="2" t="s">
        <v>18</v>
      </c>
      <c r="L2" s="2">
        <f>AVERAGE(H2:H8)</f>
        <v>7.9479928705775711</v>
      </c>
      <c r="M2" s="2">
        <f>AVERAGE(J2:J8)</f>
        <v>-3.1141281570371433</v>
      </c>
      <c r="N2" s="2">
        <f>_xlfn.STDEV.S(J2:J8)</f>
        <v>1.6117330612843268</v>
      </c>
      <c r="O2" s="2">
        <v>7</v>
      </c>
      <c r="P2" s="2">
        <v>0</v>
      </c>
      <c r="Q2" s="2">
        <f>M2/N2</f>
        <v>-1.9321612442172136</v>
      </c>
      <c r="R2" s="20">
        <f>_xlfn.NORM.S.DIST(Q2,TRUE)</f>
        <v>2.6669803523713141E-2</v>
      </c>
      <c r="S2" s="20">
        <f>P2/O2</f>
        <v>0</v>
      </c>
    </row>
    <row r="3" spans="1:19" x14ac:dyDescent="0.45">
      <c r="A3" t="s">
        <v>7</v>
      </c>
      <c r="B3">
        <v>2020</v>
      </c>
      <c r="C3" t="s">
        <v>47</v>
      </c>
      <c r="D3" t="s">
        <v>9</v>
      </c>
      <c r="E3">
        <v>17.460999999999999</v>
      </c>
      <c r="F3" t="s">
        <v>18</v>
      </c>
      <c r="G3">
        <v>153.00671729999999</v>
      </c>
      <c r="H3">
        <f t="shared" ref="H3:H50" si="0">G3*0.0673</f>
        <v>10.29735207429</v>
      </c>
      <c r="I3" s="1">
        <v>-47.280729100000002</v>
      </c>
      <c r="J3" s="1">
        <f t="shared" ref="J3:J50" si="1">I3*0.0673</f>
        <v>-3.1819930684300002</v>
      </c>
      <c r="K3" s="2" t="s">
        <v>22</v>
      </c>
      <c r="L3" s="2">
        <f t="shared" ref="L3:L8" si="2">AVERAGE(H3:H9)</f>
        <v>8.3331531156941434</v>
      </c>
      <c r="M3" s="2">
        <f>AVERAGE(J9:J15)</f>
        <v>-2.4536558588861426</v>
      </c>
      <c r="N3" s="2">
        <f>_xlfn.STDEV.S(J9:J15)</f>
        <v>2.7752813107791443</v>
      </c>
      <c r="O3" s="2">
        <v>7</v>
      </c>
      <c r="P3" s="2">
        <v>2</v>
      </c>
      <c r="Q3" s="2">
        <f t="shared" ref="Q3:Q8" si="3">M3/N3</f>
        <v>-0.88411068433177775</v>
      </c>
      <c r="R3" s="20">
        <f t="shared" ref="R3:R8" si="4">_xlfn.NORM.S.DIST(Q3,TRUE)</f>
        <v>0.18831823306635567</v>
      </c>
      <c r="S3" s="20">
        <f t="shared" ref="S3:S8" si="5">P3/O3</f>
        <v>0.2857142857142857</v>
      </c>
    </row>
    <row r="4" spans="1:19" x14ac:dyDescent="0.45">
      <c r="A4" t="s">
        <v>7</v>
      </c>
      <c r="B4">
        <v>2020</v>
      </c>
      <c r="C4" t="s">
        <v>43</v>
      </c>
      <c r="D4" t="s">
        <v>26</v>
      </c>
      <c r="E4">
        <v>17.460999999999999</v>
      </c>
      <c r="F4" t="s">
        <v>18</v>
      </c>
      <c r="G4">
        <v>75.220969330000003</v>
      </c>
      <c r="H4">
        <f t="shared" si="0"/>
        <v>5.0623712359090005</v>
      </c>
      <c r="I4" s="1">
        <v>-77.436374870000009</v>
      </c>
      <c r="J4" s="1">
        <f t="shared" si="1"/>
        <v>-5.2114680287510007</v>
      </c>
      <c r="K4" s="2" t="s">
        <v>34</v>
      </c>
      <c r="L4" s="2">
        <f t="shared" si="2"/>
        <v>8.3695005093084287</v>
      </c>
      <c r="M4" s="2">
        <f>AVERAGE(J16:J22)</f>
        <v>-0.46274468298328608</v>
      </c>
      <c r="N4" s="2">
        <f>_xlfn.STDEV.S(J16:J22)</f>
        <v>3.1199326324571168</v>
      </c>
      <c r="O4" s="2">
        <v>7</v>
      </c>
      <c r="P4" s="2">
        <v>2</v>
      </c>
      <c r="Q4" s="2">
        <f t="shared" si="3"/>
        <v>-0.1483188060438502</v>
      </c>
      <c r="R4" s="20">
        <f t="shared" si="4"/>
        <v>0.44104558721338216</v>
      </c>
      <c r="S4" s="20">
        <f t="shared" si="5"/>
        <v>0.2857142857142857</v>
      </c>
    </row>
    <row r="5" spans="1:19" x14ac:dyDescent="0.45">
      <c r="A5" t="s">
        <v>7</v>
      </c>
      <c r="B5">
        <v>2020</v>
      </c>
      <c r="C5" t="s">
        <v>30</v>
      </c>
      <c r="D5" t="s">
        <v>26</v>
      </c>
      <c r="E5">
        <v>17.460999999999999</v>
      </c>
      <c r="F5" t="s">
        <v>18</v>
      </c>
      <c r="G5">
        <v>136.10883609999999</v>
      </c>
      <c r="H5">
        <f t="shared" si="0"/>
        <v>9.1601246695299992</v>
      </c>
      <c r="I5" s="1">
        <v>-34.431081500000005</v>
      </c>
      <c r="J5" s="1">
        <f t="shared" si="1"/>
        <v>-2.3172117849500005</v>
      </c>
      <c r="K5" s="2" t="s">
        <v>36</v>
      </c>
      <c r="L5" s="2">
        <f t="shared" si="2"/>
        <v>8.4971359108342863</v>
      </c>
      <c r="M5" s="2">
        <f>AVERAGE(J23:J29)</f>
        <v>-0.61198829202514271</v>
      </c>
      <c r="N5" s="2">
        <f>_xlfn.STDEV.S(J23:J29)</f>
        <v>1.2022138283720722</v>
      </c>
      <c r="O5" s="2">
        <v>7</v>
      </c>
      <c r="P5" s="2">
        <v>2</v>
      </c>
      <c r="Q5" s="2">
        <f t="shared" si="3"/>
        <v>-0.50905111684985449</v>
      </c>
      <c r="R5" s="20">
        <f t="shared" si="4"/>
        <v>0.30535819734768488</v>
      </c>
      <c r="S5" s="20">
        <f t="shared" si="5"/>
        <v>0.2857142857142857</v>
      </c>
    </row>
    <row r="6" spans="1:19" x14ac:dyDescent="0.45">
      <c r="A6" t="s">
        <v>7</v>
      </c>
      <c r="B6">
        <v>2020</v>
      </c>
      <c r="C6" t="s">
        <v>44</v>
      </c>
      <c r="D6" t="s">
        <v>9</v>
      </c>
      <c r="E6">
        <v>17.460999999999999</v>
      </c>
      <c r="F6" t="s">
        <v>18</v>
      </c>
      <c r="G6">
        <v>101.5851426</v>
      </c>
      <c r="H6">
        <f t="shared" si="0"/>
        <v>6.8366800969799995</v>
      </c>
      <c r="I6" s="1">
        <v>-59.180630399999998</v>
      </c>
      <c r="J6" s="1">
        <f t="shared" si="1"/>
        <v>-3.9828564259199997</v>
      </c>
      <c r="K6" s="2" t="s">
        <v>38</v>
      </c>
      <c r="L6" s="2">
        <f t="shared" si="2"/>
        <v>8.4470298052085706</v>
      </c>
      <c r="M6" s="2">
        <f>AVERAGE(J30:J36)</f>
        <v>4.9474272939571406E-2</v>
      </c>
      <c r="N6" s="2">
        <f>_xlfn.STDEV.S(J30:J36)</f>
        <v>3.6228496296217303</v>
      </c>
      <c r="O6" s="2">
        <v>7</v>
      </c>
      <c r="P6" s="2">
        <v>2</v>
      </c>
      <c r="Q6" s="2">
        <f t="shared" si="3"/>
        <v>1.3656176214174566E-2</v>
      </c>
      <c r="R6" s="20">
        <f t="shared" si="4"/>
        <v>0.50544785675040971</v>
      </c>
      <c r="S6" s="20">
        <f t="shared" si="5"/>
        <v>0.2857142857142857</v>
      </c>
    </row>
    <row r="7" spans="1:19" x14ac:dyDescent="0.45">
      <c r="A7" t="s">
        <v>7</v>
      </c>
      <c r="B7">
        <v>2020</v>
      </c>
      <c r="C7" t="s">
        <v>45</v>
      </c>
      <c r="D7" t="s">
        <v>26</v>
      </c>
      <c r="E7">
        <v>17.460999999999999</v>
      </c>
      <c r="F7" t="s">
        <v>18</v>
      </c>
      <c r="G7">
        <v>176.92185570000001</v>
      </c>
      <c r="H7">
        <f t="shared" si="0"/>
        <v>11.906840888610001</v>
      </c>
      <c r="I7" s="1">
        <v>-26.508590599999991</v>
      </c>
      <c r="J7" s="1">
        <f t="shared" si="1"/>
        <v>-1.7840281473799993</v>
      </c>
      <c r="K7" s="2" t="s">
        <v>40</v>
      </c>
      <c r="L7" s="2">
        <f t="shared" si="2"/>
        <v>9.114192245511429</v>
      </c>
      <c r="M7" s="2">
        <f>AVERAGE(J37:J43)</f>
        <v>-0.15704241091757118</v>
      </c>
      <c r="N7" s="2">
        <f>_xlfn.STDEV.S(J37:J43)</f>
        <v>3.4739789379200507</v>
      </c>
      <c r="O7" s="2">
        <v>7</v>
      </c>
      <c r="P7" s="2">
        <v>2</v>
      </c>
      <c r="Q7" s="2">
        <f t="shared" si="3"/>
        <v>-4.520534341857467E-2</v>
      </c>
      <c r="R7" s="20">
        <f t="shared" si="4"/>
        <v>0.48197181758706753</v>
      </c>
      <c r="S7" s="20">
        <f t="shared" si="5"/>
        <v>0.2857142857142857</v>
      </c>
    </row>
    <row r="8" spans="1:19" x14ac:dyDescent="0.45">
      <c r="A8" t="s">
        <v>7</v>
      </c>
      <c r="B8">
        <v>2020</v>
      </c>
      <c r="C8" t="s">
        <v>31</v>
      </c>
      <c r="D8" t="s">
        <v>26</v>
      </c>
      <c r="E8">
        <v>17.460999999999999</v>
      </c>
      <c r="F8" t="s">
        <v>18</v>
      </c>
      <c r="G8">
        <v>122.19361429999999</v>
      </c>
      <c r="H8">
        <f t="shared" si="0"/>
        <v>8.2236302423899996</v>
      </c>
      <c r="I8" s="1">
        <v>-68.523457700000009</v>
      </c>
      <c r="J8" s="1">
        <f t="shared" si="1"/>
        <v>-4.6116287032100001</v>
      </c>
      <c r="K8" s="2" t="s">
        <v>42</v>
      </c>
      <c r="L8" s="2">
        <f t="shared" si="2"/>
        <v>8.7093063802014274</v>
      </c>
      <c r="M8" s="2">
        <f>AVERAGE(J44:J50)</f>
        <v>-2.0978014249204286</v>
      </c>
      <c r="N8" s="2">
        <f>_xlfn.STDEV.S(J44:J50)</f>
        <v>3.0406817293897688</v>
      </c>
      <c r="O8" s="2">
        <v>7</v>
      </c>
      <c r="P8" s="2">
        <v>1</v>
      </c>
      <c r="Q8" s="2">
        <f t="shared" si="3"/>
        <v>-0.68991154340294414</v>
      </c>
      <c r="R8" s="20">
        <f t="shared" si="4"/>
        <v>0.24512490807747855</v>
      </c>
      <c r="S8" s="20">
        <f t="shared" si="5"/>
        <v>0.14285714285714285</v>
      </c>
    </row>
    <row r="9" spans="1:19" x14ac:dyDescent="0.45">
      <c r="A9" t="s">
        <v>7</v>
      </c>
      <c r="B9">
        <v>2020</v>
      </c>
      <c r="C9" t="s">
        <v>8</v>
      </c>
      <c r="D9" t="s">
        <v>9</v>
      </c>
      <c r="E9" t="s">
        <v>21</v>
      </c>
      <c r="F9" t="s">
        <v>22</v>
      </c>
      <c r="G9">
        <v>101.7098455</v>
      </c>
      <c r="H9">
        <f t="shared" si="0"/>
        <v>6.8450726021500001</v>
      </c>
      <c r="I9" s="1">
        <v>29.515761889999993</v>
      </c>
      <c r="J9" s="1">
        <f t="shared" si="1"/>
        <v>1.9864107751969995</v>
      </c>
    </row>
    <row r="10" spans="1:19" x14ac:dyDescent="0.45">
      <c r="A10" t="s">
        <v>7</v>
      </c>
      <c r="B10">
        <v>2020</v>
      </c>
      <c r="C10" t="s">
        <v>47</v>
      </c>
      <c r="D10" t="s">
        <v>9</v>
      </c>
      <c r="E10" t="s">
        <v>21</v>
      </c>
      <c r="F10" t="s">
        <v>22</v>
      </c>
      <c r="G10">
        <v>156.7872783</v>
      </c>
      <c r="H10">
        <f t="shared" si="0"/>
        <v>10.551783829589999</v>
      </c>
      <c r="I10" s="1">
        <v>-43.500168099999996</v>
      </c>
      <c r="J10" s="1">
        <f t="shared" si="1"/>
        <v>-2.9275613131299996</v>
      </c>
    </row>
    <row r="11" spans="1:19" x14ac:dyDescent="0.45">
      <c r="A11" t="s">
        <v>7</v>
      </c>
      <c r="B11">
        <v>2020</v>
      </c>
      <c r="C11" t="s">
        <v>43</v>
      </c>
      <c r="D11" t="s">
        <v>26</v>
      </c>
      <c r="E11" t="s">
        <v>21</v>
      </c>
      <c r="F11" t="s">
        <v>22</v>
      </c>
      <c r="G11">
        <v>88.496568300000007</v>
      </c>
      <c r="H11">
        <f t="shared" si="0"/>
        <v>5.9558190465900003</v>
      </c>
      <c r="I11" s="1">
        <v>-64.160775900000004</v>
      </c>
      <c r="J11" s="1">
        <f t="shared" si="1"/>
        <v>-4.31802021807</v>
      </c>
    </row>
    <row r="12" spans="1:19" x14ac:dyDescent="0.45">
      <c r="A12" t="s">
        <v>7</v>
      </c>
      <c r="B12">
        <v>2020</v>
      </c>
      <c r="C12" t="s">
        <v>30</v>
      </c>
      <c r="D12" t="s">
        <v>26</v>
      </c>
      <c r="E12" t="s">
        <v>21</v>
      </c>
      <c r="F12" t="s">
        <v>22</v>
      </c>
      <c r="G12">
        <v>130.89720550000001</v>
      </c>
      <c r="H12">
        <f t="shared" si="0"/>
        <v>8.8093819301499998</v>
      </c>
      <c r="I12" s="1">
        <v>-39.642712099999983</v>
      </c>
      <c r="J12" s="1">
        <f t="shared" si="1"/>
        <v>-2.6679545243299989</v>
      </c>
    </row>
    <row r="13" spans="1:19" x14ac:dyDescent="0.45">
      <c r="A13" t="s">
        <v>7</v>
      </c>
      <c r="B13">
        <v>2020</v>
      </c>
      <c r="C13" t="s">
        <v>44</v>
      </c>
      <c r="D13" t="s">
        <v>9</v>
      </c>
      <c r="E13" t="s">
        <v>21</v>
      </c>
      <c r="F13" t="s">
        <v>22</v>
      </c>
      <c r="G13">
        <v>170.97796700000001</v>
      </c>
      <c r="H13">
        <f t="shared" si="0"/>
        <v>11.5068171791</v>
      </c>
      <c r="I13" s="1">
        <v>10.212194000000011</v>
      </c>
      <c r="J13" s="1">
        <f t="shared" si="1"/>
        <v>0.68728065620000067</v>
      </c>
    </row>
    <row r="14" spans="1:19" x14ac:dyDescent="0.45">
      <c r="A14" t="s">
        <v>7</v>
      </c>
      <c r="B14">
        <v>2020</v>
      </c>
      <c r="C14" t="s">
        <v>45</v>
      </c>
      <c r="D14" t="s">
        <v>26</v>
      </c>
      <c r="E14" t="s">
        <v>21</v>
      </c>
      <c r="F14" t="s">
        <v>22</v>
      </c>
      <c r="G14">
        <v>134.8089128</v>
      </c>
      <c r="H14">
        <f t="shared" si="0"/>
        <v>9.0726398314400001</v>
      </c>
      <c r="I14" s="1">
        <v>-68.621533499999998</v>
      </c>
      <c r="J14" s="1">
        <f t="shared" si="1"/>
        <v>-4.6182292045499995</v>
      </c>
    </row>
    <row r="15" spans="1:19" x14ac:dyDescent="0.45">
      <c r="A15" t="s">
        <v>7</v>
      </c>
      <c r="B15">
        <v>2020</v>
      </c>
      <c r="C15" t="s">
        <v>31</v>
      </c>
      <c r="D15" t="s">
        <v>26</v>
      </c>
      <c r="E15" t="s">
        <v>21</v>
      </c>
      <c r="F15" t="s">
        <v>22</v>
      </c>
      <c r="G15">
        <v>111.7049296</v>
      </c>
      <c r="H15">
        <f t="shared" si="0"/>
        <v>7.51774176208</v>
      </c>
      <c r="I15" s="1">
        <v>-79.012142400000002</v>
      </c>
      <c r="J15" s="1">
        <f t="shared" si="1"/>
        <v>-5.3175171835199997</v>
      </c>
    </row>
    <row r="16" spans="1:19" x14ac:dyDescent="0.45">
      <c r="A16" t="s">
        <v>7</v>
      </c>
      <c r="B16">
        <v>2020</v>
      </c>
      <c r="C16" t="s">
        <v>8</v>
      </c>
      <c r="D16" t="s">
        <v>9</v>
      </c>
      <c r="E16" t="s">
        <v>33</v>
      </c>
      <c r="F16" t="s">
        <v>34</v>
      </c>
      <c r="G16">
        <v>159.30359559999999</v>
      </c>
      <c r="H16">
        <f t="shared" si="0"/>
        <v>10.721131983879999</v>
      </c>
      <c r="I16" s="1">
        <v>87.109511989999987</v>
      </c>
      <c r="J16" s="1">
        <f t="shared" si="1"/>
        <v>5.8624701569269995</v>
      </c>
    </row>
    <row r="17" spans="1:10" x14ac:dyDescent="0.45">
      <c r="A17" t="s">
        <v>7</v>
      </c>
      <c r="B17">
        <v>2020</v>
      </c>
      <c r="C17" t="s">
        <v>47</v>
      </c>
      <c r="D17" t="s">
        <v>9</v>
      </c>
      <c r="E17" t="s">
        <v>33</v>
      </c>
      <c r="F17" t="s">
        <v>34</v>
      </c>
      <c r="G17">
        <v>172.07165319999999</v>
      </c>
      <c r="H17">
        <f t="shared" si="0"/>
        <v>11.580422260359999</v>
      </c>
      <c r="I17" s="1">
        <v>-28.215793200000007</v>
      </c>
      <c r="J17" s="1">
        <f t="shared" si="1"/>
        <v>-1.8989228823600004</v>
      </c>
    </row>
    <row r="18" spans="1:10" x14ac:dyDescent="0.45">
      <c r="A18" t="s">
        <v>7</v>
      </c>
      <c r="B18">
        <v>2020</v>
      </c>
      <c r="C18" t="s">
        <v>43</v>
      </c>
      <c r="D18" t="s">
        <v>26</v>
      </c>
      <c r="E18" t="s">
        <v>33</v>
      </c>
      <c r="F18" t="s">
        <v>34</v>
      </c>
      <c r="G18">
        <v>165.11181769999999</v>
      </c>
      <c r="H18">
        <f t="shared" si="0"/>
        <v>11.112025331209999</v>
      </c>
      <c r="I18" s="1">
        <v>12.454473499999978</v>
      </c>
      <c r="J18" s="1">
        <f t="shared" si="1"/>
        <v>0.8381860665499985</v>
      </c>
    </row>
    <row r="19" spans="1:10" x14ac:dyDescent="0.45">
      <c r="A19" t="s">
        <v>7</v>
      </c>
      <c r="B19">
        <v>2020</v>
      </c>
      <c r="C19" t="s">
        <v>30</v>
      </c>
      <c r="D19" t="s">
        <v>26</v>
      </c>
      <c r="E19" t="s">
        <v>33</v>
      </c>
      <c r="F19" t="s">
        <v>34</v>
      </c>
      <c r="G19">
        <v>154.2735538</v>
      </c>
      <c r="H19">
        <f t="shared" si="0"/>
        <v>10.38261017074</v>
      </c>
      <c r="I19" s="1">
        <v>-16.266363799999993</v>
      </c>
      <c r="J19" s="1">
        <f t="shared" si="1"/>
        <v>-1.0947262837399996</v>
      </c>
    </row>
    <row r="20" spans="1:10" x14ac:dyDescent="0.45">
      <c r="A20" t="s">
        <v>7</v>
      </c>
      <c r="B20">
        <v>2020</v>
      </c>
      <c r="C20" t="s">
        <v>44</v>
      </c>
      <c r="D20" t="s">
        <v>9</v>
      </c>
      <c r="E20" t="s">
        <v>33</v>
      </c>
      <c r="F20" t="s">
        <v>34</v>
      </c>
      <c r="G20">
        <v>146.7610397</v>
      </c>
      <c r="H20">
        <f t="shared" si="0"/>
        <v>9.87701797181</v>
      </c>
      <c r="I20" s="1">
        <v>-14.004733299999998</v>
      </c>
      <c r="J20" s="1">
        <f t="shared" si="1"/>
        <v>-0.94251855108999982</v>
      </c>
    </row>
    <row r="21" spans="1:10" x14ac:dyDescent="0.45">
      <c r="A21" t="s">
        <v>7</v>
      </c>
      <c r="B21">
        <v>2020</v>
      </c>
      <c r="C21" t="s">
        <v>45</v>
      </c>
      <c r="D21" t="s">
        <v>26</v>
      </c>
      <c r="E21" t="s">
        <v>33</v>
      </c>
      <c r="F21" t="s">
        <v>34</v>
      </c>
      <c r="G21">
        <v>147.72296009999999</v>
      </c>
      <c r="H21">
        <f t="shared" si="0"/>
        <v>9.9417552147299997</v>
      </c>
      <c r="I21" s="1">
        <v>-55.707486200000005</v>
      </c>
      <c r="J21" s="1">
        <f t="shared" si="1"/>
        <v>-3.7491138212600004</v>
      </c>
    </row>
    <row r="22" spans="1:10" x14ac:dyDescent="0.45">
      <c r="A22" t="s">
        <v>7</v>
      </c>
      <c r="B22">
        <v>2020</v>
      </c>
      <c r="C22" t="s">
        <v>31</v>
      </c>
      <c r="D22" t="s">
        <v>26</v>
      </c>
      <c r="E22" t="s">
        <v>33</v>
      </c>
      <c r="F22" t="s">
        <v>34</v>
      </c>
      <c r="G22">
        <v>157.2165153</v>
      </c>
      <c r="H22">
        <f t="shared" si="0"/>
        <v>10.58067147969</v>
      </c>
      <c r="I22" s="1">
        <v>-33.500556700000004</v>
      </c>
      <c r="J22" s="1">
        <f t="shared" si="1"/>
        <v>-2.2545874659100003</v>
      </c>
    </row>
    <row r="23" spans="1:10" x14ac:dyDescent="0.45">
      <c r="A23" t="s">
        <v>7</v>
      </c>
      <c r="B23">
        <v>2020</v>
      </c>
      <c r="C23" t="s">
        <v>8</v>
      </c>
      <c r="D23" t="s">
        <v>9</v>
      </c>
      <c r="E23" t="s">
        <v>35</v>
      </c>
      <c r="F23" t="s">
        <v>36</v>
      </c>
      <c r="G23">
        <v>64.088412890000001</v>
      </c>
      <c r="H23">
        <f t="shared" si="0"/>
        <v>4.3131501874970004</v>
      </c>
      <c r="I23" s="1">
        <v>-8.1056707200000062</v>
      </c>
      <c r="J23" s="1">
        <f t="shared" si="1"/>
        <v>-0.54551163945600045</v>
      </c>
    </row>
    <row r="24" spans="1:10" x14ac:dyDescent="0.45">
      <c r="A24" t="s">
        <v>7</v>
      </c>
      <c r="B24">
        <v>2020</v>
      </c>
      <c r="C24" t="s">
        <v>47</v>
      </c>
      <c r="D24" t="s">
        <v>9</v>
      </c>
      <c r="E24" t="s">
        <v>35</v>
      </c>
      <c r="F24" t="s">
        <v>36</v>
      </c>
      <c r="G24">
        <v>171.14463660000001</v>
      </c>
      <c r="H24">
        <f t="shared" si="0"/>
        <v>11.51803404318</v>
      </c>
      <c r="I24" s="1">
        <v>-29.142809799999981</v>
      </c>
      <c r="J24" s="1">
        <f t="shared" si="1"/>
        <v>-1.9613110995399987</v>
      </c>
    </row>
    <row r="25" spans="1:10" x14ac:dyDescent="0.45">
      <c r="A25" t="s">
        <v>7</v>
      </c>
      <c r="B25">
        <v>2020</v>
      </c>
      <c r="C25" t="s">
        <v>43</v>
      </c>
      <c r="D25" t="s">
        <v>26</v>
      </c>
      <c r="E25" t="s">
        <v>35</v>
      </c>
      <c r="F25" t="s">
        <v>36</v>
      </c>
      <c r="G25">
        <v>147.6693052</v>
      </c>
      <c r="H25">
        <f t="shared" si="0"/>
        <v>9.9381442399599997</v>
      </c>
      <c r="I25" s="1">
        <v>-4.9880390000000148</v>
      </c>
      <c r="J25" s="1">
        <f t="shared" si="1"/>
        <v>-0.33569502470000101</v>
      </c>
    </row>
    <row r="26" spans="1:10" x14ac:dyDescent="0.45">
      <c r="A26" t="s">
        <v>7</v>
      </c>
      <c r="B26">
        <v>2020</v>
      </c>
      <c r="C26" t="s">
        <v>30</v>
      </c>
      <c r="D26" t="s">
        <v>26</v>
      </c>
      <c r="E26" t="s">
        <v>35</v>
      </c>
      <c r="F26" t="s">
        <v>36</v>
      </c>
      <c r="G26">
        <v>174.06800720000001</v>
      </c>
      <c r="H26">
        <f t="shared" si="0"/>
        <v>11.714776884560001</v>
      </c>
      <c r="I26" s="1">
        <v>3.5280896000000155</v>
      </c>
      <c r="J26" s="1">
        <f t="shared" si="1"/>
        <v>0.23744043008000104</v>
      </c>
    </row>
    <row r="27" spans="1:10" x14ac:dyDescent="0.45">
      <c r="A27" t="s">
        <v>7</v>
      </c>
      <c r="B27">
        <v>2020</v>
      </c>
      <c r="C27" t="s">
        <v>44</v>
      </c>
      <c r="D27" t="s">
        <v>9</v>
      </c>
      <c r="E27" t="s">
        <v>35</v>
      </c>
      <c r="F27" t="s">
        <v>36</v>
      </c>
      <c r="G27">
        <v>181.4208447</v>
      </c>
      <c r="H27">
        <f t="shared" si="0"/>
        <v>12.20962284831</v>
      </c>
      <c r="I27" s="1">
        <v>20.655071700000008</v>
      </c>
      <c r="J27" s="1">
        <f t="shared" si="1"/>
        <v>1.3900863254100004</v>
      </c>
    </row>
    <row r="28" spans="1:10" x14ac:dyDescent="0.45">
      <c r="A28" t="s">
        <v>7</v>
      </c>
      <c r="B28">
        <v>2020</v>
      </c>
      <c r="C28" t="s">
        <v>45</v>
      </c>
      <c r="D28" t="s">
        <v>26</v>
      </c>
      <c r="E28" t="s">
        <v>35</v>
      </c>
      <c r="F28" t="s">
        <v>36</v>
      </c>
      <c r="G28">
        <v>186.74506840000001</v>
      </c>
      <c r="H28">
        <f t="shared" si="0"/>
        <v>12.567943103320001</v>
      </c>
      <c r="I28" s="1">
        <v>-16.685377899999992</v>
      </c>
      <c r="J28" s="1">
        <f t="shared" si="1"/>
        <v>-1.1229259326699994</v>
      </c>
    </row>
    <row r="29" spans="1:10" x14ac:dyDescent="0.45">
      <c r="A29" t="s">
        <v>7</v>
      </c>
      <c r="B29">
        <v>2020</v>
      </c>
      <c r="C29" t="s">
        <v>31</v>
      </c>
      <c r="D29" t="s">
        <v>26</v>
      </c>
      <c r="E29" t="s">
        <v>35</v>
      </c>
      <c r="F29" t="s">
        <v>36</v>
      </c>
      <c r="G29">
        <v>161.801751</v>
      </c>
      <c r="H29">
        <f t="shared" si="0"/>
        <v>10.889257842299999</v>
      </c>
      <c r="I29" s="1">
        <v>-28.915321000000006</v>
      </c>
      <c r="J29" s="1">
        <f t="shared" si="1"/>
        <v>-1.9460011033000004</v>
      </c>
    </row>
    <row r="30" spans="1:10" x14ac:dyDescent="0.45">
      <c r="A30" t="s">
        <v>7</v>
      </c>
      <c r="B30">
        <v>2020</v>
      </c>
      <c r="C30" t="s">
        <v>8</v>
      </c>
      <c r="D30" t="s">
        <v>9</v>
      </c>
      <c r="E30" t="s">
        <v>37</v>
      </c>
      <c r="F30" t="s">
        <v>38</v>
      </c>
      <c r="G30">
        <v>178.3606556</v>
      </c>
      <c r="H30">
        <f t="shared" si="0"/>
        <v>12.003672121879999</v>
      </c>
      <c r="I30" s="1">
        <v>106.16657198999999</v>
      </c>
      <c r="J30" s="1">
        <f t="shared" si="1"/>
        <v>7.1450102949269994</v>
      </c>
    </row>
    <row r="31" spans="1:10" x14ac:dyDescent="0.45">
      <c r="A31" t="s">
        <v>7</v>
      </c>
      <c r="B31">
        <v>2020</v>
      </c>
      <c r="C31" t="s">
        <v>47</v>
      </c>
      <c r="D31" t="s">
        <v>9</v>
      </c>
      <c r="E31" t="s">
        <v>37</v>
      </c>
      <c r="F31" t="s">
        <v>38</v>
      </c>
      <c r="G31">
        <v>178.29863320000001</v>
      </c>
      <c r="H31">
        <f t="shared" si="0"/>
        <v>11.99949801436</v>
      </c>
      <c r="I31" s="1">
        <v>-21.988813199999981</v>
      </c>
      <c r="J31" s="1">
        <f t="shared" si="1"/>
        <v>-1.4798471283599988</v>
      </c>
    </row>
    <row r="32" spans="1:10" x14ac:dyDescent="0.45">
      <c r="A32" t="s">
        <v>7</v>
      </c>
      <c r="B32">
        <v>2020</v>
      </c>
      <c r="C32" t="s">
        <v>43</v>
      </c>
      <c r="D32" t="s">
        <v>26</v>
      </c>
      <c r="E32" t="s">
        <v>37</v>
      </c>
      <c r="F32" t="s">
        <v>38</v>
      </c>
      <c r="G32">
        <v>180.79698669999999</v>
      </c>
      <c r="H32">
        <f t="shared" si="0"/>
        <v>12.167637204909999</v>
      </c>
      <c r="I32" s="1">
        <v>28.139642499999979</v>
      </c>
      <c r="J32" s="1">
        <f t="shared" si="1"/>
        <v>1.8937979402499985</v>
      </c>
    </row>
    <row r="33" spans="1:10" x14ac:dyDescent="0.45">
      <c r="A33" t="s">
        <v>7</v>
      </c>
      <c r="B33">
        <v>2020</v>
      </c>
      <c r="C33" t="s">
        <v>30</v>
      </c>
      <c r="D33" t="s">
        <v>26</v>
      </c>
      <c r="E33" t="s">
        <v>37</v>
      </c>
      <c r="F33" t="s">
        <v>38</v>
      </c>
      <c r="G33">
        <v>164.16983300000001</v>
      </c>
      <c r="H33">
        <f t="shared" si="0"/>
        <v>11.048629760900001</v>
      </c>
      <c r="I33" s="1">
        <v>-6.3700845999999842</v>
      </c>
      <c r="J33" s="1">
        <f t="shared" si="1"/>
        <v>-0.42870669357999891</v>
      </c>
    </row>
    <row r="34" spans="1:10" x14ac:dyDescent="0.45">
      <c r="A34" t="s">
        <v>7</v>
      </c>
      <c r="B34">
        <v>2020</v>
      </c>
      <c r="C34" t="s">
        <v>44</v>
      </c>
      <c r="D34" t="s">
        <v>9</v>
      </c>
      <c r="E34" t="s">
        <v>37</v>
      </c>
      <c r="F34" t="s">
        <v>38</v>
      </c>
      <c r="G34">
        <v>138.0471173</v>
      </c>
      <c r="H34">
        <f t="shared" si="0"/>
        <v>9.2905709942900003</v>
      </c>
      <c r="I34" s="1">
        <v>-22.718655699999999</v>
      </c>
      <c r="J34" s="1">
        <f t="shared" si="1"/>
        <v>-1.5289655286099999</v>
      </c>
    </row>
    <row r="35" spans="1:10" x14ac:dyDescent="0.45">
      <c r="A35" t="s">
        <v>7</v>
      </c>
      <c r="B35">
        <v>2020</v>
      </c>
      <c r="C35" t="s">
        <v>45</v>
      </c>
      <c r="D35" t="s">
        <v>26</v>
      </c>
      <c r="E35" t="s">
        <v>37</v>
      </c>
      <c r="F35" t="s">
        <v>38</v>
      </c>
      <c r="G35">
        <v>189.27686739999999</v>
      </c>
      <c r="H35">
        <f t="shared" si="0"/>
        <v>12.738333176019999</v>
      </c>
      <c r="I35" s="1">
        <v>-14.153578900000014</v>
      </c>
      <c r="J35" s="1">
        <f t="shared" si="1"/>
        <v>-0.9525358599700009</v>
      </c>
    </row>
    <row r="36" spans="1:10" x14ac:dyDescent="0.45">
      <c r="A36" t="s">
        <v>7</v>
      </c>
      <c r="B36">
        <v>2020</v>
      </c>
      <c r="C36" t="s">
        <v>31</v>
      </c>
      <c r="D36" t="s">
        <v>26</v>
      </c>
      <c r="E36" t="s">
        <v>37</v>
      </c>
      <c r="F36" t="s">
        <v>38</v>
      </c>
      <c r="G36">
        <v>126.78790239999999</v>
      </c>
      <c r="H36">
        <f t="shared" si="0"/>
        <v>8.5328258315199985</v>
      </c>
      <c r="I36" s="1">
        <v>-63.929169600000009</v>
      </c>
      <c r="J36" s="1">
        <f t="shared" si="1"/>
        <v>-4.3024331140800003</v>
      </c>
    </row>
    <row r="37" spans="1:10" x14ac:dyDescent="0.45">
      <c r="A37" t="s">
        <v>7</v>
      </c>
      <c r="B37">
        <v>2020</v>
      </c>
      <c r="C37" t="s">
        <v>8</v>
      </c>
      <c r="D37" t="s">
        <v>9</v>
      </c>
      <c r="E37" t="s">
        <v>39</v>
      </c>
      <c r="F37" t="s">
        <v>40</v>
      </c>
      <c r="G37">
        <v>179.08557350000001</v>
      </c>
      <c r="H37">
        <f t="shared" si="0"/>
        <v>12.052459096550001</v>
      </c>
      <c r="I37" s="1">
        <v>106.89148989</v>
      </c>
      <c r="J37" s="1">
        <f t="shared" si="1"/>
        <v>7.1937972695969998</v>
      </c>
    </row>
    <row r="38" spans="1:10" x14ac:dyDescent="0.45">
      <c r="A38" t="s">
        <v>7</v>
      </c>
      <c r="B38">
        <v>2020</v>
      </c>
      <c r="C38" t="s">
        <v>47</v>
      </c>
      <c r="D38" t="s">
        <v>9</v>
      </c>
      <c r="E38" t="s">
        <v>39</v>
      </c>
      <c r="F38" t="s">
        <v>40</v>
      </c>
      <c r="G38">
        <v>158.4510664</v>
      </c>
      <c r="H38">
        <f t="shared" si="0"/>
        <v>10.663756768720001</v>
      </c>
      <c r="I38" s="1">
        <v>-41.836379999999991</v>
      </c>
      <c r="J38" s="1">
        <f t="shared" si="1"/>
        <v>-2.8155883739999994</v>
      </c>
    </row>
    <row r="39" spans="1:10" x14ac:dyDescent="0.45">
      <c r="A39" t="s">
        <v>7</v>
      </c>
      <c r="B39">
        <v>2020</v>
      </c>
      <c r="C39" t="s">
        <v>43</v>
      </c>
      <c r="D39" t="s">
        <v>26</v>
      </c>
      <c r="E39" t="s">
        <v>39</v>
      </c>
      <c r="F39" t="s">
        <v>40</v>
      </c>
      <c r="G39">
        <v>166.6640936</v>
      </c>
      <c r="H39">
        <f t="shared" si="0"/>
        <v>11.21649349928</v>
      </c>
      <c r="I39" s="1">
        <v>14.00674939999999</v>
      </c>
      <c r="J39" s="1">
        <f t="shared" si="1"/>
        <v>0.94265423461999931</v>
      </c>
    </row>
    <row r="40" spans="1:10" x14ac:dyDescent="0.45">
      <c r="A40" t="s">
        <v>7</v>
      </c>
      <c r="B40">
        <v>2020</v>
      </c>
      <c r="C40" t="s">
        <v>30</v>
      </c>
      <c r="D40" t="s">
        <v>26</v>
      </c>
      <c r="E40" t="s">
        <v>39</v>
      </c>
      <c r="F40" t="s">
        <v>40</v>
      </c>
      <c r="G40">
        <v>150.13839580000001</v>
      </c>
      <c r="H40">
        <f t="shared" si="0"/>
        <v>10.10431403734</v>
      </c>
      <c r="I40" s="1">
        <v>-20.401521799999983</v>
      </c>
      <c r="J40" s="1">
        <f t="shared" si="1"/>
        <v>-1.373022417139999</v>
      </c>
    </row>
    <row r="41" spans="1:10" x14ac:dyDescent="0.45">
      <c r="A41" t="s">
        <v>7</v>
      </c>
      <c r="B41">
        <v>2020</v>
      </c>
      <c r="C41" t="s">
        <v>44</v>
      </c>
      <c r="D41" t="s">
        <v>9</v>
      </c>
      <c r="E41" t="s">
        <v>39</v>
      </c>
      <c r="F41" t="s">
        <v>40</v>
      </c>
      <c r="G41">
        <v>150.1954552</v>
      </c>
      <c r="H41">
        <f t="shared" si="0"/>
        <v>10.108154134959999</v>
      </c>
      <c r="I41" s="1">
        <v>-10.570317799999998</v>
      </c>
      <c r="J41" s="1">
        <f t="shared" si="1"/>
        <v>-0.71138238793999986</v>
      </c>
    </row>
    <row r="42" spans="1:10" x14ac:dyDescent="0.45">
      <c r="A42" t="s">
        <v>7</v>
      </c>
      <c r="B42">
        <v>2020</v>
      </c>
      <c r="C42" t="s">
        <v>45</v>
      </c>
      <c r="D42" t="s">
        <v>26</v>
      </c>
      <c r="E42" t="s">
        <v>39</v>
      </c>
      <c r="F42" t="s">
        <v>40</v>
      </c>
      <c r="G42">
        <v>176.2166813</v>
      </c>
      <c r="H42">
        <f t="shared" si="0"/>
        <v>11.85938265149</v>
      </c>
      <c r="I42" s="1">
        <v>-27.213764999999995</v>
      </c>
      <c r="J42" s="1">
        <f t="shared" si="1"/>
        <v>-1.8314863844999996</v>
      </c>
    </row>
    <row r="43" spans="1:10" x14ac:dyDescent="0.45">
      <c r="A43" t="s">
        <v>7</v>
      </c>
      <c r="B43">
        <v>2020</v>
      </c>
      <c r="C43" t="s">
        <v>31</v>
      </c>
      <c r="D43" t="s">
        <v>26</v>
      </c>
      <c r="E43" t="s">
        <v>39</v>
      </c>
      <c r="F43" t="s">
        <v>40</v>
      </c>
      <c r="G43">
        <v>153.50653980000001</v>
      </c>
      <c r="H43">
        <f t="shared" si="0"/>
        <v>10.33099012854</v>
      </c>
      <c r="I43" s="1">
        <v>-37.210532199999989</v>
      </c>
      <c r="J43" s="1">
        <f t="shared" si="1"/>
        <v>-2.5042688170599994</v>
      </c>
    </row>
    <row r="44" spans="1:10" x14ac:dyDescent="0.45">
      <c r="A44" t="s">
        <v>7</v>
      </c>
      <c r="B44">
        <v>2020</v>
      </c>
      <c r="C44" t="s">
        <v>8</v>
      </c>
      <c r="D44" t="s">
        <v>9</v>
      </c>
      <c r="E44" t="s">
        <v>41</v>
      </c>
      <c r="F44" t="s">
        <v>42</v>
      </c>
      <c r="G44">
        <v>140.149147</v>
      </c>
      <c r="H44">
        <f t="shared" si="0"/>
        <v>9.4320375931000004</v>
      </c>
      <c r="I44" s="1">
        <v>67.955063389999992</v>
      </c>
      <c r="J44" s="1">
        <f t="shared" si="1"/>
        <v>4.5733757661469996</v>
      </c>
    </row>
    <row r="45" spans="1:10" x14ac:dyDescent="0.45">
      <c r="A45" t="s">
        <v>7</v>
      </c>
      <c r="B45">
        <v>2020</v>
      </c>
      <c r="C45" t="s">
        <v>47</v>
      </c>
      <c r="D45" t="s">
        <v>9</v>
      </c>
      <c r="E45" t="s">
        <v>41</v>
      </c>
      <c r="F45" t="s">
        <v>42</v>
      </c>
      <c r="G45">
        <v>169.68401059999999</v>
      </c>
      <c r="H45">
        <f t="shared" si="0"/>
        <v>11.41973391338</v>
      </c>
      <c r="I45" s="1">
        <v>-30.6034358</v>
      </c>
      <c r="J45" s="1">
        <f t="shared" si="1"/>
        <v>-2.0596112293399997</v>
      </c>
    </row>
    <row r="46" spans="1:10" x14ac:dyDescent="0.45">
      <c r="A46" t="s">
        <v>7</v>
      </c>
      <c r="B46">
        <v>2020</v>
      </c>
      <c r="C46" t="s">
        <v>43</v>
      </c>
      <c r="D46" t="s">
        <v>26</v>
      </c>
      <c r="E46" t="s">
        <v>41</v>
      </c>
      <c r="F46" t="s">
        <v>42</v>
      </c>
      <c r="G46">
        <v>115.0495937</v>
      </c>
      <c r="H46">
        <f t="shared" si="0"/>
        <v>7.7428376560099998</v>
      </c>
      <c r="I46" s="1">
        <v>-37.607750500000009</v>
      </c>
      <c r="J46" s="1">
        <f t="shared" si="1"/>
        <v>-2.5310016086500005</v>
      </c>
    </row>
    <row r="47" spans="1:10" x14ac:dyDescent="0.45">
      <c r="A47" t="s">
        <v>7</v>
      </c>
      <c r="B47">
        <v>2020</v>
      </c>
      <c r="C47" t="s">
        <v>30</v>
      </c>
      <c r="D47" t="s">
        <v>26</v>
      </c>
      <c r="E47" t="s">
        <v>41</v>
      </c>
      <c r="F47" t="s">
        <v>42</v>
      </c>
      <c r="G47">
        <v>127.4912178</v>
      </c>
      <c r="H47">
        <f t="shared" si="0"/>
        <v>8.5801589579400002</v>
      </c>
      <c r="I47" s="1">
        <v>-43.048699799999994</v>
      </c>
      <c r="J47" s="1">
        <f t="shared" si="1"/>
        <v>-2.8971774965399995</v>
      </c>
    </row>
    <row r="48" spans="1:10" x14ac:dyDescent="0.45">
      <c r="A48" t="s">
        <v>7</v>
      </c>
      <c r="B48">
        <v>2020</v>
      </c>
      <c r="C48" t="s">
        <v>44</v>
      </c>
      <c r="D48" t="s">
        <v>9</v>
      </c>
      <c r="E48" t="s">
        <v>41</v>
      </c>
      <c r="F48" t="s">
        <v>42</v>
      </c>
      <c r="G48">
        <v>103.8142758</v>
      </c>
      <c r="H48">
        <f t="shared" si="0"/>
        <v>6.9867007613399998</v>
      </c>
      <c r="I48" s="1">
        <v>-56.951497199999991</v>
      </c>
      <c r="J48" s="1">
        <f t="shared" si="1"/>
        <v>-3.8328357615599993</v>
      </c>
    </row>
    <row r="49" spans="1:10" x14ac:dyDescent="0.45">
      <c r="A49" t="s">
        <v>7</v>
      </c>
      <c r="B49">
        <v>2020</v>
      </c>
      <c r="C49" t="s">
        <v>45</v>
      </c>
      <c r="D49" t="s">
        <v>26</v>
      </c>
      <c r="E49" t="s">
        <v>41</v>
      </c>
      <c r="F49" t="s">
        <v>42</v>
      </c>
      <c r="G49">
        <v>148.2636895</v>
      </c>
      <c r="H49">
        <f t="shared" si="0"/>
        <v>9.97814630335</v>
      </c>
      <c r="I49" s="1">
        <v>-55.166756800000002</v>
      </c>
      <c r="J49" s="1">
        <f t="shared" si="1"/>
        <v>-3.7127227326400001</v>
      </c>
    </row>
    <row r="50" spans="1:10" x14ac:dyDescent="0.45">
      <c r="A50" t="s">
        <v>7</v>
      </c>
      <c r="B50">
        <v>2020</v>
      </c>
      <c r="C50" t="s">
        <v>31</v>
      </c>
      <c r="D50" t="s">
        <v>26</v>
      </c>
      <c r="E50" t="s">
        <v>41</v>
      </c>
      <c r="F50" t="s">
        <v>42</v>
      </c>
      <c r="G50">
        <v>127.9438638</v>
      </c>
      <c r="H50">
        <f t="shared" si="0"/>
        <v>8.6106220337400003</v>
      </c>
      <c r="I50" s="1">
        <v>-62.773208199999999</v>
      </c>
      <c r="J50" s="1">
        <f t="shared" si="1"/>
        <v>-4.2246369118600002</v>
      </c>
    </row>
  </sheetData>
  <sortState xmlns:xlrd2="http://schemas.microsoft.com/office/spreadsheetml/2017/richdata2" ref="A2:J50">
    <sortCondition ref="B2:B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1BF7-A33A-4FED-9E2F-3337D5324CB8}">
  <dimension ref="C1:J25"/>
  <sheetViews>
    <sheetView workbookViewId="0">
      <selection activeCell="L8" sqref="L8"/>
    </sheetView>
  </sheetViews>
  <sheetFormatPr defaultRowHeight="14.25" x14ac:dyDescent="0.45"/>
  <cols>
    <col min="3" max="3" width="8.73046875" style="1"/>
    <col min="4" max="4" width="10.53125" bestFit="1" customWidth="1"/>
    <col min="5" max="6" width="8.73046875" style="1"/>
    <col min="7" max="7" width="11" bestFit="1" customWidth="1"/>
    <col min="8" max="8" width="10.33203125" bestFit="1" customWidth="1"/>
    <col min="9" max="10" width="8.73046875" style="1"/>
  </cols>
  <sheetData>
    <row r="1" spans="3:10" x14ac:dyDescent="0.45">
      <c r="C1" s="3" t="s">
        <v>60</v>
      </c>
      <c r="D1" s="3" t="s">
        <v>62</v>
      </c>
      <c r="E1" s="3" t="s">
        <v>61</v>
      </c>
      <c r="F1" s="3" t="s">
        <v>49</v>
      </c>
      <c r="G1" s="3" t="s">
        <v>48</v>
      </c>
      <c r="H1" s="3" t="s">
        <v>54</v>
      </c>
      <c r="I1" s="3" t="s">
        <v>56</v>
      </c>
      <c r="J1" s="3" t="s">
        <v>55</v>
      </c>
    </row>
    <row r="2" spans="3:10" x14ac:dyDescent="0.45">
      <c r="C2" s="3"/>
      <c r="D2" s="4"/>
      <c r="E2" s="4"/>
      <c r="F2" s="4"/>
      <c r="G2" s="4"/>
      <c r="H2" s="4"/>
      <c r="I2" s="4"/>
      <c r="J2" s="4"/>
    </row>
    <row r="3" spans="3:10" x14ac:dyDescent="0.45">
      <c r="C3" s="3" t="s">
        <v>13</v>
      </c>
      <c r="D3" s="21">
        <v>8.1412810000000011</v>
      </c>
      <c r="E3" s="3">
        <v>7</v>
      </c>
      <c r="F3" s="3">
        <v>2</v>
      </c>
      <c r="G3" s="21">
        <v>-1.6317365714285716</v>
      </c>
      <c r="H3" s="21">
        <v>2.1675311134829456</v>
      </c>
      <c r="I3" s="22">
        <v>0.22578239857296076</v>
      </c>
      <c r="J3" s="22">
        <v>0.2857142857142857</v>
      </c>
    </row>
    <row r="4" spans="3:10" x14ac:dyDescent="0.45">
      <c r="C4" s="3" t="s">
        <v>15</v>
      </c>
      <c r="D4" s="21">
        <v>7.3431030000000002</v>
      </c>
      <c r="E4" s="3">
        <v>7</v>
      </c>
      <c r="F4" s="3">
        <v>1</v>
      </c>
      <c r="G4" s="21">
        <v>-2.4299145714285713</v>
      </c>
      <c r="H4" s="21">
        <v>1.6318125798431287</v>
      </c>
      <c r="I4" s="22">
        <v>6.8231934038510092E-2</v>
      </c>
      <c r="J4" s="22">
        <v>0.14285714285714285</v>
      </c>
    </row>
    <row r="5" spans="3:10" x14ac:dyDescent="0.45">
      <c r="C5" s="3" t="s">
        <v>17</v>
      </c>
      <c r="D5" s="21">
        <v>8.3058775714285726</v>
      </c>
      <c r="E5" s="3">
        <v>7</v>
      </c>
      <c r="F5" s="3">
        <v>1</v>
      </c>
      <c r="G5" s="21">
        <v>-1.4671400000000001</v>
      </c>
      <c r="H5" s="21">
        <v>1.368983519752399</v>
      </c>
      <c r="I5" s="22">
        <v>0.14192734103068627</v>
      </c>
      <c r="J5" s="22">
        <v>0.14285714285714285</v>
      </c>
    </row>
    <row r="6" spans="3:10" x14ac:dyDescent="0.45">
      <c r="C6" s="3" t="s">
        <v>18</v>
      </c>
      <c r="D6" s="21">
        <v>7.3398501666666656</v>
      </c>
      <c r="E6" s="3">
        <v>6</v>
      </c>
      <c r="F6" s="3">
        <v>1</v>
      </c>
      <c r="G6" s="21">
        <v>-2.6649678333333333</v>
      </c>
      <c r="H6" s="21">
        <v>2.4465495759713032</v>
      </c>
      <c r="I6" s="22">
        <v>0.13801608773312216</v>
      </c>
      <c r="J6" s="22">
        <v>0.16666666666666666</v>
      </c>
    </row>
    <row r="7" spans="3:10" x14ac:dyDescent="0.45">
      <c r="C7" s="3" t="s">
        <v>20</v>
      </c>
      <c r="D7" s="21">
        <v>6.8454194999999993</v>
      </c>
      <c r="E7" s="3">
        <v>6</v>
      </c>
      <c r="F7" s="3">
        <v>1</v>
      </c>
      <c r="G7" s="21">
        <v>-3.1593985</v>
      </c>
      <c r="H7" s="21">
        <v>1.6743662611226673</v>
      </c>
      <c r="I7" s="22">
        <v>2.9585410163765983E-2</v>
      </c>
      <c r="J7" s="22">
        <v>0.16666666666666666</v>
      </c>
    </row>
    <row r="8" spans="3:10" x14ac:dyDescent="0.45">
      <c r="C8" s="3" t="s">
        <v>22</v>
      </c>
      <c r="D8" s="21">
        <v>8.8169729999999991</v>
      </c>
      <c r="E8" s="3">
        <v>6</v>
      </c>
      <c r="F8" s="3">
        <v>2</v>
      </c>
      <c r="G8" s="21">
        <v>-1.187845</v>
      </c>
      <c r="H8" s="21">
        <v>2.1287895754046713</v>
      </c>
      <c r="I8" s="22">
        <v>0.28842533293742706</v>
      </c>
      <c r="J8" s="22">
        <v>0.33333333333333331</v>
      </c>
    </row>
    <row r="9" spans="3:10" x14ac:dyDescent="0.45">
      <c r="C9" s="3" t="s">
        <v>24</v>
      </c>
      <c r="D9" s="21">
        <v>7.3142761666666658</v>
      </c>
      <c r="E9" s="3">
        <v>6</v>
      </c>
      <c r="F9" s="3">
        <v>0</v>
      </c>
      <c r="G9" s="21">
        <v>-2.6905418333333331</v>
      </c>
      <c r="H9" s="21">
        <v>1.7530145782621906</v>
      </c>
      <c r="I9" s="22">
        <v>6.2415426066311556E-2</v>
      </c>
      <c r="J9" s="22">
        <v>0</v>
      </c>
    </row>
    <row r="10" spans="3:10" x14ac:dyDescent="0.45">
      <c r="C10" s="3"/>
      <c r="D10" s="23"/>
      <c r="E10" s="23"/>
      <c r="F10" s="23"/>
      <c r="G10" s="23"/>
      <c r="H10" s="23"/>
      <c r="I10" s="23"/>
      <c r="J10" s="23"/>
    </row>
    <row r="11" spans="3:10" x14ac:dyDescent="0.45">
      <c r="C11" s="3" t="s">
        <v>18</v>
      </c>
      <c r="D11" s="21">
        <v>8.3732416666666669</v>
      </c>
      <c r="E11" s="3">
        <v>6</v>
      </c>
      <c r="F11" s="3">
        <v>4</v>
      </c>
      <c r="G11" s="21">
        <v>-0.55298166666666626</v>
      </c>
      <c r="H11" s="21">
        <v>2.6028571185020253</v>
      </c>
      <c r="I11" s="22">
        <v>0.41587729070774809</v>
      </c>
      <c r="J11" s="22">
        <v>0.66666666666666663</v>
      </c>
    </row>
    <row r="12" spans="3:10" x14ac:dyDescent="0.45">
      <c r="C12" s="3" t="s">
        <v>22</v>
      </c>
      <c r="D12" s="21">
        <v>7.9122366666666659</v>
      </c>
      <c r="E12" s="3">
        <v>6</v>
      </c>
      <c r="F12" s="3">
        <v>2</v>
      </c>
      <c r="G12" s="21">
        <v>-0.58663166666666677</v>
      </c>
      <c r="H12" s="21">
        <v>1.9459148425911819</v>
      </c>
      <c r="I12" s="22">
        <v>0.38152870428585001</v>
      </c>
      <c r="J12" s="22">
        <v>0.33333333333333331</v>
      </c>
    </row>
    <row r="13" spans="3:10" x14ac:dyDescent="0.45">
      <c r="C13" s="3" t="s">
        <v>34</v>
      </c>
      <c r="D13" s="21">
        <v>7.1786666666666656</v>
      </c>
      <c r="E13" s="3">
        <v>6</v>
      </c>
      <c r="F13" s="3">
        <v>3</v>
      </c>
      <c r="G13" s="21">
        <v>5.4961666666666763E-2</v>
      </c>
      <c r="H13" s="21">
        <v>1.9734600910726996</v>
      </c>
      <c r="I13" s="22">
        <v>0.51110926870462148</v>
      </c>
      <c r="J13" s="22">
        <v>0.5</v>
      </c>
    </row>
    <row r="14" spans="3:10" x14ac:dyDescent="0.45">
      <c r="C14" s="3" t="s">
        <v>36</v>
      </c>
      <c r="D14" s="21">
        <v>7.4388933333333336</v>
      </c>
      <c r="E14" s="3">
        <v>6</v>
      </c>
      <c r="F14" s="3">
        <v>4</v>
      </c>
      <c r="G14" s="21">
        <v>1.0543666666666669</v>
      </c>
      <c r="H14" s="21">
        <v>2.8493223024057257</v>
      </c>
      <c r="I14" s="22">
        <v>0.64432410664198325</v>
      </c>
      <c r="J14" s="22">
        <v>0.66666666666666663</v>
      </c>
    </row>
    <row r="15" spans="3:10" x14ac:dyDescent="0.45">
      <c r="C15" s="3" t="s">
        <v>38</v>
      </c>
      <c r="D15" s="21">
        <v>7.9997266666666675</v>
      </c>
      <c r="E15" s="3">
        <v>6</v>
      </c>
      <c r="F15" s="3">
        <v>3</v>
      </c>
      <c r="G15" s="21">
        <v>0.9085500000000003</v>
      </c>
      <c r="H15" s="21">
        <v>2.2691140903092557</v>
      </c>
      <c r="I15" s="22">
        <v>0.6555685053442174</v>
      </c>
      <c r="J15" s="22">
        <v>0.5</v>
      </c>
    </row>
    <row r="16" spans="3:10" x14ac:dyDescent="0.45">
      <c r="C16" s="3" t="s">
        <v>40</v>
      </c>
      <c r="D16" s="21">
        <v>8.2386416666666662</v>
      </c>
      <c r="E16" s="3">
        <v>6</v>
      </c>
      <c r="F16" s="3">
        <v>5</v>
      </c>
      <c r="G16" s="21">
        <v>0.78965333333333365</v>
      </c>
      <c r="H16" s="21">
        <v>2.6638685512589895</v>
      </c>
      <c r="I16" s="22">
        <v>0.61654953945909152</v>
      </c>
      <c r="J16" s="22">
        <v>0.83333333333333337</v>
      </c>
    </row>
    <row r="17" spans="3:10" x14ac:dyDescent="0.45">
      <c r="C17" s="3" t="s">
        <v>42</v>
      </c>
      <c r="D17" s="21">
        <v>8.3395916666666654</v>
      </c>
      <c r="E17" s="3">
        <v>6</v>
      </c>
      <c r="F17" s="3">
        <v>1</v>
      </c>
      <c r="G17" s="21">
        <v>-1.2944033333333331</v>
      </c>
      <c r="H17" s="21">
        <v>2.8477762594171612</v>
      </c>
      <c r="I17" s="22">
        <v>0.32472324864110247</v>
      </c>
      <c r="J17" s="22">
        <v>0.16666666666666666</v>
      </c>
    </row>
    <row r="18" spans="3:10" x14ac:dyDescent="0.45">
      <c r="C18" s="3"/>
      <c r="D18" s="4"/>
      <c r="E18" s="4"/>
      <c r="F18" s="4"/>
      <c r="G18" s="4"/>
      <c r="H18" s="4"/>
      <c r="I18" s="4"/>
      <c r="J18" s="4"/>
    </row>
    <row r="19" spans="3:10" x14ac:dyDescent="0.45">
      <c r="C19" s="3" t="s">
        <v>18</v>
      </c>
      <c r="D19" s="21">
        <v>7.9479928705775711</v>
      </c>
      <c r="E19" s="3">
        <v>7</v>
      </c>
      <c r="F19" s="3">
        <v>0</v>
      </c>
      <c r="G19" s="21">
        <v>-3.1141281570371433</v>
      </c>
      <c r="H19" s="21">
        <v>1.6117330612843268</v>
      </c>
      <c r="I19" s="22">
        <v>2.6669803523713141E-2</v>
      </c>
      <c r="J19" s="22">
        <v>0</v>
      </c>
    </row>
    <row r="20" spans="3:10" x14ac:dyDescent="0.45">
      <c r="C20" s="3" t="s">
        <v>22</v>
      </c>
      <c r="D20" s="21">
        <v>8.3331531156941434</v>
      </c>
      <c r="E20" s="3">
        <v>7</v>
      </c>
      <c r="F20" s="3">
        <v>2</v>
      </c>
      <c r="G20" s="21">
        <v>-2.4536558588861426</v>
      </c>
      <c r="H20" s="21">
        <v>2.7752813107791443</v>
      </c>
      <c r="I20" s="22">
        <v>0.18831823306635567</v>
      </c>
      <c r="J20" s="22">
        <v>0.2857142857142857</v>
      </c>
    </row>
    <row r="21" spans="3:10" x14ac:dyDescent="0.45">
      <c r="C21" s="3" t="s">
        <v>34</v>
      </c>
      <c r="D21" s="21">
        <v>8.3695005093084287</v>
      </c>
      <c r="E21" s="3">
        <v>7</v>
      </c>
      <c r="F21" s="3">
        <v>2</v>
      </c>
      <c r="G21" s="21">
        <v>-0.46274468298328608</v>
      </c>
      <c r="H21" s="21">
        <v>3.1199326324571168</v>
      </c>
      <c r="I21" s="22">
        <v>0.44104558721338216</v>
      </c>
      <c r="J21" s="22">
        <v>0.2857142857142857</v>
      </c>
    </row>
    <row r="22" spans="3:10" x14ac:dyDescent="0.45">
      <c r="C22" s="3" t="s">
        <v>36</v>
      </c>
      <c r="D22" s="21">
        <v>8.4971359108342863</v>
      </c>
      <c r="E22" s="3">
        <v>7</v>
      </c>
      <c r="F22" s="3">
        <v>2</v>
      </c>
      <c r="G22" s="21">
        <v>-0.61198829202514271</v>
      </c>
      <c r="H22" s="21">
        <v>1.2022138283720722</v>
      </c>
      <c r="I22" s="22">
        <v>0.30535819734768488</v>
      </c>
      <c r="J22" s="22">
        <v>0.2857142857142857</v>
      </c>
    </row>
    <row r="23" spans="3:10" x14ac:dyDescent="0.45">
      <c r="C23" s="3" t="s">
        <v>38</v>
      </c>
      <c r="D23" s="21">
        <v>8.4470298052085706</v>
      </c>
      <c r="E23" s="3">
        <v>7</v>
      </c>
      <c r="F23" s="3">
        <v>2</v>
      </c>
      <c r="G23" s="21">
        <v>4.9474272939571406E-2</v>
      </c>
      <c r="H23" s="21">
        <v>3.6228496296217303</v>
      </c>
      <c r="I23" s="22">
        <v>0.50544785675040971</v>
      </c>
      <c r="J23" s="22">
        <v>0.2857142857142857</v>
      </c>
    </row>
    <row r="24" spans="3:10" x14ac:dyDescent="0.45">
      <c r="C24" s="3" t="s">
        <v>40</v>
      </c>
      <c r="D24" s="21">
        <v>9.114192245511429</v>
      </c>
      <c r="E24" s="3">
        <v>7</v>
      </c>
      <c r="F24" s="3">
        <v>2</v>
      </c>
      <c r="G24" s="21">
        <v>-0.15704241091757118</v>
      </c>
      <c r="H24" s="21">
        <v>3.4739789379200507</v>
      </c>
      <c r="I24" s="22">
        <v>0.48197181758706753</v>
      </c>
      <c r="J24" s="22">
        <v>0.2857142857142857</v>
      </c>
    </row>
    <row r="25" spans="3:10" x14ac:dyDescent="0.45">
      <c r="C25" s="3" t="s">
        <v>42</v>
      </c>
      <c r="D25" s="21">
        <v>8.7093063802014274</v>
      </c>
      <c r="E25" s="3">
        <v>7</v>
      </c>
      <c r="F25" s="3">
        <v>1</v>
      </c>
      <c r="G25" s="21">
        <v>-2.0978014249204286</v>
      </c>
      <c r="H25" s="21">
        <v>3.0406817293897688</v>
      </c>
      <c r="I25" s="22">
        <v>0.24512490807747855</v>
      </c>
      <c r="J25" s="22">
        <v>0.14285714285714285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3215-8B3F-4077-AECA-0633A88E31F1}">
  <dimension ref="A1:T149"/>
  <sheetViews>
    <sheetView topLeftCell="C1" workbookViewId="0">
      <pane ySplit="1" topLeftCell="A8" activePane="bottomLeft" state="frozen"/>
      <selection pane="bottomLeft" activeCell="I15" sqref="I15"/>
    </sheetView>
  </sheetViews>
  <sheetFormatPr defaultRowHeight="14.25" x14ac:dyDescent="0.45"/>
  <cols>
    <col min="12" max="12" width="8.73046875" style="1"/>
    <col min="13" max="13" width="10.06640625" style="1" bestFit="1" customWidth="1"/>
    <col min="14" max="19" width="8.73046875" style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s="1" t="s">
        <v>48</v>
      </c>
      <c r="J1" s="1" t="s">
        <v>48</v>
      </c>
      <c r="L1" s="2" t="s">
        <v>4</v>
      </c>
      <c r="M1" s="2" t="s">
        <v>52</v>
      </c>
      <c r="N1" s="2" t="s">
        <v>53</v>
      </c>
      <c r="O1" s="2" t="s">
        <v>54</v>
      </c>
      <c r="P1" s="2" t="s">
        <v>51</v>
      </c>
      <c r="Q1" s="2" t="s">
        <v>49</v>
      </c>
      <c r="R1" s="2" t="s">
        <v>50</v>
      </c>
      <c r="S1" s="2" t="s">
        <v>56</v>
      </c>
      <c r="T1" s="2" t="s">
        <v>55</v>
      </c>
    </row>
    <row r="2" spans="1:20" x14ac:dyDescent="0.45">
      <c r="A2" t="s">
        <v>7</v>
      </c>
      <c r="B2">
        <v>2018</v>
      </c>
      <c r="C2" t="s">
        <v>8</v>
      </c>
      <c r="D2" t="s">
        <v>9</v>
      </c>
      <c r="E2">
        <v>17.460999999999999</v>
      </c>
      <c r="F2" t="s">
        <v>18</v>
      </c>
      <c r="G2">
        <v>135.54</v>
      </c>
      <c r="H2">
        <f>G2*0.0673</f>
        <v>9.1218419999999991</v>
      </c>
      <c r="I2" s="1">
        <v>-6.710000000000008</v>
      </c>
      <c r="J2" s="1">
        <f t="shared" ref="J2:J20" si="0">I2*0.0673</f>
        <v>-0.45158300000000051</v>
      </c>
      <c r="L2" s="2" t="s">
        <v>13</v>
      </c>
      <c r="M2" s="20">
        <f>AVERAGE(H49:H55)</f>
        <v>8.1412810000000011</v>
      </c>
      <c r="N2" s="2">
        <f>AVERAGE(J49:J55)</f>
        <v>-1.6317365714285716</v>
      </c>
      <c r="O2" s="2">
        <f>_xlfn.STDEV.S(J49:J55)</f>
        <v>2.1675311134829456</v>
      </c>
      <c r="P2" s="2">
        <v>7</v>
      </c>
      <c r="Q2" s="2">
        <v>2</v>
      </c>
      <c r="R2" s="2">
        <f t="shared" ref="R2:R13" si="1">N2/O2</f>
        <v>-0.75280883456689096</v>
      </c>
      <c r="S2" s="2">
        <f t="shared" ref="S2:S13" si="2">_xlfn.NORM.S.DIST(R2,TRUE)</f>
        <v>0.22578239857296076</v>
      </c>
      <c r="T2" s="20">
        <f t="shared" ref="T2:T13" si="3">Q2/P2</f>
        <v>0.2857142857142857</v>
      </c>
    </row>
    <row r="3" spans="1:20" x14ac:dyDescent="0.45">
      <c r="A3" t="s">
        <v>7</v>
      </c>
      <c r="B3">
        <v>2018</v>
      </c>
      <c r="C3" t="s">
        <v>25</v>
      </c>
      <c r="D3" t="s">
        <v>26</v>
      </c>
      <c r="E3">
        <v>17.460999999999999</v>
      </c>
      <c r="F3" t="s">
        <v>18</v>
      </c>
      <c r="G3">
        <v>117.76</v>
      </c>
      <c r="H3">
        <f t="shared" ref="H3:H66" si="4">G3*0.0673</f>
        <v>7.9252479999999998</v>
      </c>
      <c r="I3" s="1">
        <v>-84.629999999999981</v>
      </c>
      <c r="J3" s="1">
        <f t="shared" si="0"/>
        <v>-5.6955989999999987</v>
      </c>
      <c r="L3" s="2" t="s">
        <v>15</v>
      </c>
      <c r="M3" s="20">
        <f>AVERAGE(H57:H63)</f>
        <v>7.3431030000000002</v>
      </c>
      <c r="N3" s="2">
        <f>AVERAGE(J57:J63)</f>
        <v>-2.4299145714285713</v>
      </c>
      <c r="O3" s="2">
        <f>_xlfn.STDEV.S(J57:J63)</f>
        <v>1.6318125798431287</v>
      </c>
      <c r="P3" s="2">
        <v>7</v>
      </c>
      <c r="Q3" s="2">
        <v>1</v>
      </c>
      <c r="R3" s="2">
        <f t="shared" si="1"/>
        <v>-1.4890892504715012</v>
      </c>
      <c r="S3" s="2">
        <f t="shared" si="2"/>
        <v>6.8231934038510092E-2</v>
      </c>
      <c r="T3" s="20">
        <f t="shared" si="3"/>
        <v>0.14285714285714285</v>
      </c>
    </row>
    <row r="4" spans="1:20" x14ac:dyDescent="0.45">
      <c r="A4" t="s">
        <v>7</v>
      </c>
      <c r="B4">
        <v>2018</v>
      </c>
      <c r="C4" t="s">
        <v>27</v>
      </c>
      <c r="D4" t="s">
        <v>26</v>
      </c>
      <c r="E4">
        <v>17.460999999999999</v>
      </c>
      <c r="F4" t="s">
        <v>18</v>
      </c>
      <c r="G4">
        <v>104.46</v>
      </c>
      <c r="H4">
        <f t="shared" si="4"/>
        <v>7.0301579999999992</v>
      </c>
      <c r="I4" s="1">
        <v>-71.38000000000001</v>
      </c>
      <c r="J4" s="1">
        <f t="shared" si="0"/>
        <v>-4.8038740000000004</v>
      </c>
      <c r="L4" s="2" t="s">
        <v>17</v>
      </c>
      <c r="M4" s="20">
        <f>AVERAGE(H72:H78)</f>
        <v>8.3058775714285726</v>
      </c>
      <c r="N4" s="2">
        <f>AVERAGE(J72:J78)</f>
        <v>-1.4671400000000001</v>
      </c>
      <c r="O4" s="2">
        <f>_xlfn.STDEV.S(J72:J78)</f>
        <v>1.368983519752399</v>
      </c>
      <c r="P4" s="2">
        <v>7</v>
      </c>
      <c r="Q4" s="2">
        <v>1</v>
      </c>
      <c r="R4" s="2">
        <f t="shared" si="1"/>
        <v>-1.0717002643431048</v>
      </c>
      <c r="S4" s="2">
        <f t="shared" si="2"/>
        <v>0.14192734103068627</v>
      </c>
      <c r="T4" s="20">
        <f t="shared" si="3"/>
        <v>0.14285714285714285</v>
      </c>
    </row>
    <row r="5" spans="1:20" x14ac:dyDescent="0.45">
      <c r="A5" t="s">
        <v>7</v>
      </c>
      <c r="B5">
        <v>2018</v>
      </c>
      <c r="C5" t="s">
        <v>29</v>
      </c>
      <c r="D5" t="s">
        <v>26</v>
      </c>
      <c r="E5">
        <v>17.460999999999999</v>
      </c>
      <c r="F5" t="s">
        <v>18</v>
      </c>
      <c r="G5">
        <v>98.99</v>
      </c>
      <c r="H5">
        <f t="shared" si="4"/>
        <v>6.6620269999999993</v>
      </c>
      <c r="I5" s="1">
        <v>7.9899999999999949</v>
      </c>
      <c r="J5" s="1">
        <f t="shared" si="0"/>
        <v>0.53772699999999962</v>
      </c>
      <c r="L5" s="2" t="s">
        <v>18</v>
      </c>
      <c r="M5" s="20">
        <f>AVERAGE(H2:H20)</f>
        <v>7.8902368996864709</v>
      </c>
      <c r="N5" s="2">
        <f>AVERAGE(J2:J20)</f>
        <v>-2.1635049525926311</v>
      </c>
      <c r="O5" s="2">
        <f>_xlfn.STDEV.S(J2:J20)</f>
        <v>2.3896273976123643</v>
      </c>
      <c r="P5" s="2">
        <v>19</v>
      </c>
      <c r="Q5" s="2">
        <v>5</v>
      </c>
      <c r="R5" s="2">
        <f t="shared" si="1"/>
        <v>-0.90537334596779928</v>
      </c>
      <c r="S5" s="2">
        <f t="shared" si="2"/>
        <v>0.18263381571857293</v>
      </c>
      <c r="T5" s="20">
        <f t="shared" si="3"/>
        <v>0.26315789473684209</v>
      </c>
    </row>
    <row r="6" spans="1:20" x14ac:dyDescent="0.45">
      <c r="A6" t="s">
        <v>7</v>
      </c>
      <c r="B6">
        <v>2018</v>
      </c>
      <c r="C6" t="s">
        <v>30</v>
      </c>
      <c r="D6" t="s">
        <v>26</v>
      </c>
      <c r="E6">
        <v>17.460999999999999</v>
      </c>
      <c r="F6" t="s">
        <v>18</v>
      </c>
      <c r="G6">
        <v>108.31</v>
      </c>
      <c r="H6">
        <f t="shared" si="4"/>
        <v>7.289263</v>
      </c>
      <c r="I6" s="1">
        <v>-51.84</v>
      </c>
      <c r="J6" s="1">
        <f t="shared" si="0"/>
        <v>-3.4888320000000004</v>
      </c>
      <c r="L6" s="2" t="s">
        <v>20</v>
      </c>
      <c r="M6" s="20">
        <f>AVERAGE(H42:H47)</f>
        <v>6.8454194999999993</v>
      </c>
      <c r="N6" s="2">
        <f>AVERAGE(J42:J47)</f>
        <v>-3.1593985</v>
      </c>
      <c r="O6" s="2">
        <f>_xlfn.STDEV.S(J42:J47)</f>
        <v>1.6743662611226673</v>
      </c>
      <c r="P6" s="2">
        <v>6</v>
      </c>
      <c r="Q6" s="2">
        <v>1</v>
      </c>
      <c r="R6" s="2">
        <f t="shared" si="1"/>
        <v>-1.8869219795922156</v>
      </c>
      <c r="S6" s="2">
        <f t="shared" si="2"/>
        <v>2.9585410163765983E-2</v>
      </c>
      <c r="T6" s="20">
        <f t="shared" si="3"/>
        <v>0.16666666666666666</v>
      </c>
    </row>
    <row r="7" spans="1:20" x14ac:dyDescent="0.45">
      <c r="A7" t="s">
        <v>7</v>
      </c>
      <c r="B7">
        <v>2018</v>
      </c>
      <c r="C7" t="s">
        <v>31</v>
      </c>
      <c r="D7" t="s">
        <v>26</v>
      </c>
      <c r="E7">
        <v>17.460999999999999</v>
      </c>
      <c r="F7" t="s">
        <v>18</v>
      </c>
      <c r="G7">
        <v>89.31</v>
      </c>
      <c r="H7">
        <f t="shared" si="4"/>
        <v>6.0105630000000003</v>
      </c>
      <c r="I7" s="1">
        <v>-31.019999999999996</v>
      </c>
      <c r="J7" s="1">
        <f t="shared" si="0"/>
        <v>-2.0876459999999999</v>
      </c>
      <c r="L7" s="2" t="s">
        <v>22</v>
      </c>
      <c r="M7" s="20">
        <f>AVERAGE(H22:H40)</f>
        <v>8.5894023253210516</v>
      </c>
      <c r="N7" s="2">
        <f>AVERAGE(J22:J40)</f>
        <v>-1.4643395269580524</v>
      </c>
      <c r="O7" s="2">
        <f>_xlfn.STDEV.S(J22:J40)</f>
        <v>2.3539200847813793</v>
      </c>
      <c r="P7" s="2">
        <v>19</v>
      </c>
      <c r="Q7" s="2">
        <v>6</v>
      </c>
      <c r="R7" s="2">
        <f t="shared" si="1"/>
        <v>-0.62208548897871918</v>
      </c>
      <c r="S7" s="2">
        <f t="shared" si="2"/>
        <v>0.26694282808224101</v>
      </c>
      <c r="T7" s="20">
        <f t="shared" si="3"/>
        <v>0.31578947368421051</v>
      </c>
    </row>
    <row r="8" spans="1:20" x14ac:dyDescent="0.45">
      <c r="A8" t="s">
        <v>7</v>
      </c>
      <c r="B8">
        <v>2019</v>
      </c>
      <c r="C8" t="s">
        <v>8</v>
      </c>
      <c r="D8" t="s">
        <v>9</v>
      </c>
      <c r="E8">
        <v>17.460999999999999</v>
      </c>
      <c r="F8" t="s">
        <v>18</v>
      </c>
      <c r="G8">
        <v>153.30000000000001</v>
      </c>
      <c r="H8">
        <f t="shared" si="4"/>
        <v>10.31709</v>
      </c>
      <c r="I8" s="1">
        <v>9.6000000000000227</v>
      </c>
      <c r="J8" s="1">
        <f t="shared" si="0"/>
        <v>0.64608000000000154</v>
      </c>
      <c r="L8" s="2" t="s">
        <v>24</v>
      </c>
      <c r="M8" s="20">
        <f>AVERAGE(H65:H70)</f>
        <v>7.3142761666666658</v>
      </c>
      <c r="N8" s="2">
        <f>AVERAGE(J65:J70)</f>
        <v>-2.6905418333333331</v>
      </c>
      <c r="O8" s="2">
        <f>_xlfn.STDEV.S(J65:J70)</f>
        <v>1.7530145782621906</v>
      </c>
      <c r="P8" s="2">
        <v>6</v>
      </c>
      <c r="Q8" s="2">
        <v>0</v>
      </c>
      <c r="R8" s="2">
        <f t="shared" si="1"/>
        <v>-1.5348085901262372</v>
      </c>
      <c r="S8" s="2">
        <f t="shared" si="2"/>
        <v>6.2415426066311556E-2</v>
      </c>
      <c r="T8" s="20">
        <f t="shared" si="3"/>
        <v>0</v>
      </c>
    </row>
    <row r="9" spans="1:20" x14ac:dyDescent="0.45">
      <c r="A9" t="s">
        <v>7</v>
      </c>
      <c r="B9">
        <v>2019</v>
      </c>
      <c r="C9" t="s">
        <v>43</v>
      </c>
      <c r="D9" t="s">
        <v>26</v>
      </c>
      <c r="E9">
        <v>17.460999999999999</v>
      </c>
      <c r="F9" t="s">
        <v>18</v>
      </c>
      <c r="G9">
        <v>99.7</v>
      </c>
      <c r="H9">
        <f t="shared" si="4"/>
        <v>6.7098100000000001</v>
      </c>
      <c r="I9" s="1">
        <v>35</v>
      </c>
      <c r="J9" s="1">
        <f t="shared" si="0"/>
        <v>2.3555000000000001</v>
      </c>
      <c r="L9" s="2" t="s">
        <v>34</v>
      </c>
      <c r="M9" s="20">
        <f>AVERAGE(H80:H92)</f>
        <v>9.8525188009553819</v>
      </c>
      <c r="N9" s="2">
        <f>AVERAGE(J80:J92)</f>
        <v>-0.22380329083715392</v>
      </c>
      <c r="O9" s="2">
        <f>_xlfn.STDEV.S(J80:J92)</f>
        <v>2.5616158925742205</v>
      </c>
      <c r="P9" s="2">
        <v>13</v>
      </c>
      <c r="Q9" s="2">
        <v>5</v>
      </c>
      <c r="R9" s="2">
        <f t="shared" si="1"/>
        <v>-8.7368013091240385E-2</v>
      </c>
      <c r="S9" s="2">
        <f t="shared" si="2"/>
        <v>0.46518949699218748</v>
      </c>
      <c r="T9" s="20">
        <f t="shared" si="3"/>
        <v>0.38461538461538464</v>
      </c>
    </row>
    <row r="10" spans="1:20" x14ac:dyDescent="0.45">
      <c r="A10" t="s">
        <v>7</v>
      </c>
      <c r="B10">
        <v>2019</v>
      </c>
      <c r="C10" t="s">
        <v>30</v>
      </c>
      <c r="D10" t="s">
        <v>26</v>
      </c>
      <c r="E10">
        <v>17.460999999999999</v>
      </c>
      <c r="F10" t="s">
        <v>18</v>
      </c>
      <c r="G10">
        <v>132.9</v>
      </c>
      <c r="H10">
        <f t="shared" si="4"/>
        <v>8.9441699999999997</v>
      </c>
      <c r="I10" s="1">
        <v>-60.599999999999994</v>
      </c>
      <c r="J10" s="1">
        <f t="shared" si="0"/>
        <v>-4.0783799999999992</v>
      </c>
      <c r="L10" s="2" t="s">
        <v>36</v>
      </c>
      <c r="M10" s="20">
        <f>AVERAGE(H94:H106)</f>
        <v>10.233420703779</v>
      </c>
      <c r="N10" s="2">
        <f>AVERAGE(J94:J106)</f>
        <v>0.15709861198646177</v>
      </c>
      <c r="O10" s="2">
        <f>_xlfn.STDEV.S(J94:J106)</f>
        <v>2.2029544344444236</v>
      </c>
      <c r="P10" s="2">
        <v>13</v>
      </c>
      <c r="Q10" s="2">
        <v>6</v>
      </c>
      <c r="R10" s="2">
        <f t="shared" si="1"/>
        <v>7.1312692414394585E-2</v>
      </c>
      <c r="S10" s="2">
        <f t="shared" si="2"/>
        <v>0.52842555306850691</v>
      </c>
      <c r="T10" s="20">
        <f t="shared" si="3"/>
        <v>0.46153846153846156</v>
      </c>
    </row>
    <row r="11" spans="1:20" x14ac:dyDescent="0.45">
      <c r="A11" t="s">
        <v>7</v>
      </c>
      <c r="B11">
        <v>2019</v>
      </c>
      <c r="C11" t="s">
        <v>44</v>
      </c>
      <c r="D11" t="s">
        <v>9</v>
      </c>
      <c r="E11">
        <v>17.460999999999999</v>
      </c>
      <c r="F11" t="s">
        <v>18</v>
      </c>
      <c r="G11">
        <v>94.5</v>
      </c>
      <c r="H11">
        <f t="shared" si="4"/>
        <v>6.3598499999999998</v>
      </c>
      <c r="I11" s="1">
        <v>-52.099999999999994</v>
      </c>
      <c r="J11" s="1">
        <f t="shared" si="0"/>
        <v>-3.5063299999999997</v>
      </c>
      <c r="L11" s="2" t="s">
        <v>38</v>
      </c>
      <c r="M11" s="20">
        <f>AVERAGE(H108:H120)</f>
        <v>10.522292854144617</v>
      </c>
      <c r="N11" s="2">
        <f>AVERAGE(J108:J120)</f>
        <v>0.44597076235207694</v>
      </c>
      <c r="O11" s="2">
        <f>_xlfn.STDEV.S(J108:J120)</f>
        <v>2.9843895799187949</v>
      </c>
      <c r="P11" s="2">
        <v>13</v>
      </c>
      <c r="Q11" s="2">
        <v>7</v>
      </c>
      <c r="R11" s="2">
        <f t="shared" si="1"/>
        <v>0.14943449921984106</v>
      </c>
      <c r="S11" s="2">
        <f t="shared" si="2"/>
        <v>0.55939460455115619</v>
      </c>
      <c r="T11" s="20">
        <f t="shared" si="3"/>
        <v>0.53846153846153844</v>
      </c>
    </row>
    <row r="12" spans="1:20" x14ac:dyDescent="0.45">
      <c r="A12" t="s">
        <v>7</v>
      </c>
      <c r="B12">
        <v>2019</v>
      </c>
      <c r="C12" t="s">
        <v>45</v>
      </c>
      <c r="D12" t="s">
        <v>26</v>
      </c>
      <c r="E12">
        <v>17.460999999999999</v>
      </c>
      <c r="F12" t="s">
        <v>18</v>
      </c>
      <c r="G12">
        <v>129.4</v>
      </c>
      <c r="H12">
        <f t="shared" si="4"/>
        <v>8.7086199999999998</v>
      </c>
      <c r="I12" s="1">
        <v>10.700000000000003</v>
      </c>
      <c r="J12" s="1">
        <f t="shared" si="0"/>
        <v>0.72011000000000014</v>
      </c>
      <c r="L12" s="2" t="s">
        <v>40</v>
      </c>
      <c r="M12" s="20">
        <f>AVERAGE(H122:H134)</f>
        <v>10.356216178221539</v>
      </c>
      <c r="N12" s="2">
        <f>AVERAGE(J122:J134)</f>
        <v>0.27989408642900027</v>
      </c>
      <c r="O12" s="2">
        <f>_xlfn.STDEV.S(J122:J134)</f>
        <v>3.0384710754537303</v>
      </c>
      <c r="P12" s="2">
        <v>13</v>
      </c>
      <c r="Q12" s="2">
        <v>7</v>
      </c>
      <c r="R12" s="2">
        <f t="shared" si="1"/>
        <v>9.2116751971122221E-2</v>
      </c>
      <c r="S12" s="2">
        <f t="shared" si="2"/>
        <v>0.53669736055333905</v>
      </c>
      <c r="T12" s="20">
        <f t="shared" si="3"/>
        <v>0.53846153846153844</v>
      </c>
    </row>
    <row r="13" spans="1:20" x14ac:dyDescent="0.45">
      <c r="A13" t="s">
        <v>7</v>
      </c>
      <c r="B13">
        <v>2019</v>
      </c>
      <c r="C13" t="s">
        <v>46</v>
      </c>
      <c r="D13" t="s">
        <v>9</v>
      </c>
      <c r="E13">
        <v>17.460999999999999</v>
      </c>
      <c r="F13" t="s">
        <v>18</v>
      </c>
      <c r="G13">
        <v>136.69999999999999</v>
      </c>
      <c r="H13">
        <f t="shared" si="4"/>
        <v>9.1999099999999991</v>
      </c>
      <c r="I13" s="1">
        <v>8.0999999999999943</v>
      </c>
      <c r="J13" s="1">
        <f t="shared" si="0"/>
        <v>0.54512999999999956</v>
      </c>
      <c r="L13" s="2" t="s">
        <v>42</v>
      </c>
      <c r="M13" s="20">
        <f>AVERAGE(H136:H148)</f>
        <v>8.3493197860661539</v>
      </c>
      <c r="N13" s="2">
        <f>AVERAGE(J136:J148)</f>
        <v>-1.7270023057263844</v>
      </c>
      <c r="O13" s="2">
        <f>_xlfn.STDEV.S(J136:J148)</f>
        <v>2.5410077014192054</v>
      </c>
      <c r="P13" s="2">
        <v>13</v>
      </c>
      <c r="Q13" s="2">
        <v>2</v>
      </c>
      <c r="R13" s="2">
        <f t="shared" si="1"/>
        <v>-0.67965252713001134</v>
      </c>
      <c r="S13" s="2">
        <f t="shared" si="2"/>
        <v>0.24836225089500552</v>
      </c>
      <c r="T13" s="20">
        <f t="shared" si="3"/>
        <v>0.15384615384615385</v>
      </c>
    </row>
    <row r="14" spans="1:20" x14ac:dyDescent="0.45">
      <c r="A14" t="s">
        <v>7</v>
      </c>
      <c r="B14">
        <v>2020</v>
      </c>
      <c r="C14" t="s">
        <v>8</v>
      </c>
      <c r="D14" t="s">
        <v>9</v>
      </c>
      <c r="E14">
        <v>17.460999999999999</v>
      </c>
      <c r="F14" t="s">
        <v>18</v>
      </c>
      <c r="G14">
        <v>61.648601579999998</v>
      </c>
      <c r="H14">
        <f t="shared" si="4"/>
        <v>4.1489508863340001</v>
      </c>
      <c r="I14" s="1">
        <v>-10.545482030000009</v>
      </c>
      <c r="J14" s="1">
        <f t="shared" si="0"/>
        <v>-0.70971094061900064</v>
      </c>
    </row>
    <row r="15" spans="1:20" x14ac:dyDescent="0.45">
      <c r="A15" t="s">
        <v>7</v>
      </c>
      <c r="B15">
        <v>2020</v>
      </c>
      <c r="C15" t="s">
        <v>47</v>
      </c>
      <c r="D15" t="s">
        <v>9</v>
      </c>
      <c r="E15">
        <v>17.460999999999999</v>
      </c>
      <c r="F15" t="s">
        <v>18</v>
      </c>
      <c r="G15">
        <v>153.00671729999999</v>
      </c>
      <c r="H15">
        <f t="shared" si="4"/>
        <v>10.29735207429</v>
      </c>
      <c r="I15" s="1">
        <v>-47.280729100000002</v>
      </c>
      <c r="J15" s="1">
        <f t="shared" si="0"/>
        <v>-3.1819930684300002</v>
      </c>
    </row>
    <row r="16" spans="1:20" x14ac:dyDescent="0.45">
      <c r="A16" t="s">
        <v>7</v>
      </c>
      <c r="B16">
        <v>2020</v>
      </c>
      <c r="C16" t="s">
        <v>43</v>
      </c>
      <c r="D16" t="s">
        <v>26</v>
      </c>
      <c r="E16">
        <v>17.460999999999999</v>
      </c>
      <c r="F16" t="s">
        <v>18</v>
      </c>
      <c r="G16">
        <v>75.220969330000003</v>
      </c>
      <c r="H16">
        <f t="shared" si="4"/>
        <v>5.0623712359090005</v>
      </c>
      <c r="I16" s="1">
        <v>-77.436374870000009</v>
      </c>
      <c r="J16" s="1">
        <f t="shared" si="0"/>
        <v>-5.2114680287510007</v>
      </c>
    </row>
    <row r="17" spans="1:15" x14ac:dyDescent="0.45">
      <c r="A17" t="s">
        <v>7</v>
      </c>
      <c r="B17">
        <v>2020</v>
      </c>
      <c r="C17" t="s">
        <v>30</v>
      </c>
      <c r="D17" t="s">
        <v>26</v>
      </c>
      <c r="E17">
        <v>17.460999999999999</v>
      </c>
      <c r="F17" t="s">
        <v>18</v>
      </c>
      <c r="G17">
        <v>136.10883609999999</v>
      </c>
      <c r="H17">
        <f t="shared" si="4"/>
        <v>9.1601246695299992</v>
      </c>
      <c r="I17" s="1">
        <v>-34.431081500000005</v>
      </c>
      <c r="J17" s="1">
        <f t="shared" si="0"/>
        <v>-2.3172117849500005</v>
      </c>
    </row>
    <row r="18" spans="1:15" x14ac:dyDescent="0.45">
      <c r="A18" t="s">
        <v>7</v>
      </c>
      <c r="B18">
        <v>2020</v>
      </c>
      <c r="C18" t="s">
        <v>44</v>
      </c>
      <c r="D18" t="s">
        <v>9</v>
      </c>
      <c r="E18">
        <v>17.460999999999999</v>
      </c>
      <c r="F18" t="s">
        <v>18</v>
      </c>
      <c r="G18">
        <v>101.5851426</v>
      </c>
      <c r="H18">
        <f t="shared" si="4"/>
        <v>6.8366800969799995</v>
      </c>
      <c r="I18" s="1">
        <v>-59.180630399999998</v>
      </c>
      <c r="J18" s="1">
        <f t="shared" si="0"/>
        <v>-3.9828564259199997</v>
      </c>
    </row>
    <row r="19" spans="1:15" x14ac:dyDescent="0.45">
      <c r="A19" t="s">
        <v>7</v>
      </c>
      <c r="B19">
        <v>2020</v>
      </c>
      <c r="C19" t="s">
        <v>45</v>
      </c>
      <c r="D19" t="s">
        <v>26</v>
      </c>
      <c r="E19">
        <v>17.460999999999999</v>
      </c>
      <c r="F19" t="s">
        <v>18</v>
      </c>
      <c r="G19">
        <v>176.92185570000001</v>
      </c>
      <c r="H19">
        <f t="shared" si="4"/>
        <v>11.906840888610001</v>
      </c>
      <c r="I19" s="1">
        <v>-26.508590599999991</v>
      </c>
      <c r="J19" s="1">
        <f t="shared" si="0"/>
        <v>-1.7840281473799993</v>
      </c>
    </row>
    <row r="20" spans="1:15" x14ac:dyDescent="0.45">
      <c r="A20" t="s">
        <v>7</v>
      </c>
      <c r="B20">
        <v>2020</v>
      </c>
      <c r="C20" t="s">
        <v>31</v>
      </c>
      <c r="D20" t="s">
        <v>26</v>
      </c>
      <c r="E20">
        <v>17.460999999999999</v>
      </c>
      <c r="F20" t="s">
        <v>18</v>
      </c>
      <c r="G20">
        <v>122.19361429999999</v>
      </c>
      <c r="H20">
        <f t="shared" si="4"/>
        <v>8.2236302423899996</v>
      </c>
      <c r="I20" s="1">
        <v>-68.523457700000009</v>
      </c>
      <c r="J20" s="1">
        <f t="shared" si="0"/>
        <v>-4.6116287032100001</v>
      </c>
    </row>
    <row r="21" spans="1:15" x14ac:dyDescent="0.45">
      <c r="H21">
        <f>_xlfn.STDEV.S(H2:H20)</f>
        <v>1.9370171411985957</v>
      </c>
      <c r="I21" s="1"/>
      <c r="J21" s="1"/>
      <c r="K21" s="1"/>
    </row>
    <row r="22" spans="1:15" x14ac:dyDescent="0.45">
      <c r="A22" t="s">
        <v>7</v>
      </c>
      <c r="B22">
        <v>2018</v>
      </c>
      <c r="C22" t="s">
        <v>8</v>
      </c>
      <c r="D22" t="s">
        <v>9</v>
      </c>
      <c r="E22" t="s">
        <v>21</v>
      </c>
      <c r="F22" t="s">
        <v>22</v>
      </c>
      <c r="G22">
        <v>143.38999999999999</v>
      </c>
      <c r="H22">
        <f t="shared" si="4"/>
        <v>9.6501469999999987</v>
      </c>
      <c r="I22" s="1">
        <v>1.1399999999999864</v>
      </c>
      <c r="J22" s="1">
        <f t="shared" ref="J22:J40" si="5">I22*0.0673</f>
        <v>7.6721999999999083E-2</v>
      </c>
    </row>
    <row r="23" spans="1:15" x14ac:dyDescent="0.45">
      <c r="A23" t="s">
        <v>7</v>
      </c>
      <c r="B23">
        <v>2018</v>
      </c>
      <c r="C23" t="s">
        <v>25</v>
      </c>
      <c r="D23" t="s">
        <v>26</v>
      </c>
      <c r="E23" t="s">
        <v>21</v>
      </c>
      <c r="F23" t="s">
        <v>22</v>
      </c>
      <c r="G23">
        <v>180.81</v>
      </c>
      <c r="H23">
        <f t="shared" si="4"/>
        <v>12.168513000000001</v>
      </c>
      <c r="I23" s="1">
        <v>-21.579999999999984</v>
      </c>
      <c r="J23" s="1">
        <f t="shared" si="5"/>
        <v>-1.4523339999999989</v>
      </c>
    </row>
    <row r="24" spans="1:15" x14ac:dyDescent="0.45">
      <c r="A24" t="s">
        <v>7</v>
      </c>
      <c r="B24">
        <v>2018</v>
      </c>
      <c r="C24" t="s">
        <v>27</v>
      </c>
      <c r="D24" t="s">
        <v>26</v>
      </c>
      <c r="E24" t="s">
        <v>21</v>
      </c>
      <c r="F24" t="s">
        <v>22</v>
      </c>
      <c r="G24">
        <v>113.57</v>
      </c>
      <c r="H24">
        <f t="shared" si="4"/>
        <v>7.643260999999999</v>
      </c>
      <c r="I24" s="1">
        <v>-62.27000000000001</v>
      </c>
      <c r="J24" s="1">
        <f t="shared" si="5"/>
        <v>-4.1907710000000007</v>
      </c>
    </row>
    <row r="25" spans="1:15" x14ac:dyDescent="0.45">
      <c r="A25" t="s">
        <v>7</v>
      </c>
      <c r="B25">
        <v>2018</v>
      </c>
      <c r="C25" t="s">
        <v>29</v>
      </c>
      <c r="D25" t="s">
        <v>26</v>
      </c>
      <c r="E25" t="s">
        <v>21</v>
      </c>
      <c r="F25" t="s">
        <v>22</v>
      </c>
      <c r="G25">
        <v>105.49</v>
      </c>
      <c r="H25">
        <f t="shared" si="4"/>
        <v>7.0994769999999994</v>
      </c>
      <c r="I25" s="1">
        <v>14.489999999999995</v>
      </c>
      <c r="J25" s="1">
        <f t="shared" si="5"/>
        <v>0.97517699999999963</v>
      </c>
    </row>
    <row r="26" spans="1:15" x14ac:dyDescent="0.45">
      <c r="A26" t="s">
        <v>7</v>
      </c>
      <c r="B26">
        <v>2018</v>
      </c>
      <c r="C26" t="s">
        <v>30</v>
      </c>
      <c r="D26" t="s">
        <v>26</v>
      </c>
      <c r="E26" t="s">
        <v>21</v>
      </c>
      <c r="F26" t="s">
        <v>22</v>
      </c>
      <c r="G26">
        <v>112.96</v>
      </c>
      <c r="H26">
        <f t="shared" si="4"/>
        <v>7.6022079999999992</v>
      </c>
      <c r="I26" s="1">
        <v>-47.190000000000012</v>
      </c>
      <c r="J26" s="1">
        <f t="shared" si="5"/>
        <v>-3.1758870000000008</v>
      </c>
    </row>
    <row r="27" spans="1:15" x14ac:dyDescent="0.45">
      <c r="A27" t="s">
        <v>7</v>
      </c>
      <c r="B27">
        <v>2018</v>
      </c>
      <c r="C27" t="s">
        <v>31</v>
      </c>
      <c r="D27" t="s">
        <v>26</v>
      </c>
      <c r="E27" t="s">
        <v>21</v>
      </c>
      <c r="F27" t="s">
        <v>22</v>
      </c>
      <c r="G27">
        <v>129.84</v>
      </c>
      <c r="H27">
        <f t="shared" si="4"/>
        <v>8.738232</v>
      </c>
      <c r="I27" s="1">
        <v>9.5100000000000051</v>
      </c>
      <c r="J27" s="1">
        <f t="shared" si="5"/>
        <v>0.64002300000000034</v>
      </c>
      <c r="O27"/>
    </row>
    <row r="28" spans="1:15" x14ac:dyDescent="0.45">
      <c r="A28" t="s">
        <v>7</v>
      </c>
      <c r="B28">
        <v>2020</v>
      </c>
      <c r="C28" t="s">
        <v>8</v>
      </c>
      <c r="D28" t="s">
        <v>9</v>
      </c>
      <c r="E28" t="s">
        <v>21</v>
      </c>
      <c r="F28" t="s">
        <v>22</v>
      </c>
      <c r="G28">
        <v>101.7098455</v>
      </c>
      <c r="H28">
        <f t="shared" si="4"/>
        <v>6.8450726021500001</v>
      </c>
      <c r="I28" s="1">
        <v>29.515761889999993</v>
      </c>
      <c r="J28" s="1">
        <f t="shared" si="5"/>
        <v>1.9864107751969995</v>
      </c>
    </row>
    <row r="29" spans="1:15" x14ac:dyDescent="0.45">
      <c r="A29" t="s">
        <v>7</v>
      </c>
      <c r="B29">
        <v>2020</v>
      </c>
      <c r="C29" t="s">
        <v>47</v>
      </c>
      <c r="D29" t="s">
        <v>9</v>
      </c>
      <c r="E29" t="s">
        <v>21</v>
      </c>
      <c r="F29" t="s">
        <v>22</v>
      </c>
      <c r="G29">
        <v>156.7872783</v>
      </c>
      <c r="H29">
        <f t="shared" si="4"/>
        <v>10.551783829589999</v>
      </c>
      <c r="I29" s="1">
        <v>-43.500168099999996</v>
      </c>
      <c r="J29" s="1">
        <f t="shared" si="5"/>
        <v>-2.9275613131299996</v>
      </c>
    </row>
    <row r="30" spans="1:15" x14ac:dyDescent="0.45">
      <c r="A30" t="s">
        <v>7</v>
      </c>
      <c r="B30">
        <v>2020</v>
      </c>
      <c r="C30" t="s">
        <v>43</v>
      </c>
      <c r="D30" t="s">
        <v>26</v>
      </c>
      <c r="E30" t="s">
        <v>21</v>
      </c>
      <c r="F30" t="s">
        <v>22</v>
      </c>
      <c r="G30">
        <v>88.496568300000007</v>
      </c>
      <c r="H30">
        <f t="shared" si="4"/>
        <v>5.9558190465900003</v>
      </c>
      <c r="I30" s="1">
        <v>-64.160775900000004</v>
      </c>
      <c r="J30" s="1">
        <f t="shared" si="5"/>
        <v>-4.31802021807</v>
      </c>
    </row>
    <row r="31" spans="1:15" x14ac:dyDescent="0.45">
      <c r="A31" t="s">
        <v>7</v>
      </c>
      <c r="B31">
        <v>2020</v>
      </c>
      <c r="C31" t="s">
        <v>30</v>
      </c>
      <c r="D31" t="s">
        <v>26</v>
      </c>
      <c r="E31" t="s">
        <v>21</v>
      </c>
      <c r="F31" t="s">
        <v>22</v>
      </c>
      <c r="G31">
        <v>130.89720550000001</v>
      </c>
      <c r="H31">
        <f t="shared" si="4"/>
        <v>8.8093819301499998</v>
      </c>
      <c r="I31" s="1">
        <v>-39.642712099999983</v>
      </c>
      <c r="J31" s="1">
        <f t="shared" si="5"/>
        <v>-2.6679545243299989</v>
      </c>
    </row>
    <row r="32" spans="1:15" x14ac:dyDescent="0.45">
      <c r="A32" t="s">
        <v>7</v>
      </c>
      <c r="B32">
        <v>2020</v>
      </c>
      <c r="C32" t="s">
        <v>44</v>
      </c>
      <c r="D32" t="s">
        <v>9</v>
      </c>
      <c r="E32" t="s">
        <v>21</v>
      </c>
      <c r="F32" t="s">
        <v>22</v>
      </c>
      <c r="G32">
        <v>170.97796700000001</v>
      </c>
      <c r="H32">
        <f t="shared" si="4"/>
        <v>11.5068171791</v>
      </c>
      <c r="I32" s="1">
        <v>10.212194000000011</v>
      </c>
      <c r="J32" s="1">
        <f t="shared" si="5"/>
        <v>0.68728065620000067</v>
      </c>
    </row>
    <row r="33" spans="1:10" x14ac:dyDescent="0.45">
      <c r="A33" t="s">
        <v>7</v>
      </c>
      <c r="B33">
        <v>2020</v>
      </c>
      <c r="C33" t="s">
        <v>45</v>
      </c>
      <c r="D33" t="s">
        <v>26</v>
      </c>
      <c r="E33" t="s">
        <v>21</v>
      </c>
      <c r="F33" t="s">
        <v>22</v>
      </c>
      <c r="G33">
        <v>134.8089128</v>
      </c>
      <c r="H33">
        <f t="shared" si="4"/>
        <v>9.0726398314400001</v>
      </c>
      <c r="I33" s="1">
        <v>-68.621533499999998</v>
      </c>
      <c r="J33" s="1">
        <f t="shared" si="5"/>
        <v>-4.6182292045499995</v>
      </c>
    </row>
    <row r="34" spans="1:10" x14ac:dyDescent="0.45">
      <c r="A34" t="s">
        <v>7</v>
      </c>
      <c r="B34">
        <v>2020</v>
      </c>
      <c r="C34" t="s">
        <v>31</v>
      </c>
      <c r="D34" t="s">
        <v>26</v>
      </c>
      <c r="E34" t="s">
        <v>21</v>
      </c>
      <c r="F34" t="s">
        <v>22</v>
      </c>
      <c r="G34">
        <v>111.7049296</v>
      </c>
      <c r="H34">
        <f t="shared" si="4"/>
        <v>7.51774176208</v>
      </c>
      <c r="I34" s="1">
        <v>-79.012142400000002</v>
      </c>
      <c r="J34" s="1">
        <f t="shared" si="5"/>
        <v>-5.3175171835199997</v>
      </c>
    </row>
    <row r="35" spans="1:10" x14ac:dyDescent="0.45">
      <c r="A35" t="s">
        <v>7</v>
      </c>
      <c r="B35">
        <v>2019</v>
      </c>
      <c r="C35" t="s">
        <v>8</v>
      </c>
      <c r="D35" t="s">
        <v>9</v>
      </c>
      <c r="E35" t="s">
        <v>32</v>
      </c>
      <c r="F35" t="s">
        <v>22</v>
      </c>
      <c r="G35">
        <v>112.2</v>
      </c>
      <c r="H35">
        <f t="shared" si="4"/>
        <v>7.5510599999999997</v>
      </c>
      <c r="I35" s="1">
        <v>-31.499999999999986</v>
      </c>
      <c r="J35" s="1">
        <f t="shared" si="5"/>
        <v>-2.1199499999999989</v>
      </c>
    </row>
    <row r="36" spans="1:10" x14ac:dyDescent="0.45">
      <c r="A36" t="s">
        <v>7</v>
      </c>
      <c r="B36">
        <v>2019</v>
      </c>
      <c r="C36" t="s">
        <v>43</v>
      </c>
      <c r="D36" t="s">
        <v>26</v>
      </c>
      <c r="E36" t="s">
        <v>32</v>
      </c>
      <c r="F36" t="s">
        <v>22</v>
      </c>
      <c r="G36">
        <v>34.299999999999997</v>
      </c>
      <c r="H36">
        <f t="shared" si="4"/>
        <v>2.3083899999999997</v>
      </c>
      <c r="I36" s="1">
        <v>-30.400000000000006</v>
      </c>
      <c r="J36" s="1">
        <f t="shared" si="5"/>
        <v>-2.0459200000000002</v>
      </c>
    </row>
    <row r="37" spans="1:10" x14ac:dyDescent="0.45">
      <c r="A37" t="s">
        <v>7</v>
      </c>
      <c r="B37">
        <v>2019</v>
      </c>
      <c r="C37" t="s">
        <v>30</v>
      </c>
      <c r="D37" t="s">
        <v>26</v>
      </c>
      <c r="E37" t="s">
        <v>32</v>
      </c>
      <c r="F37" t="s">
        <v>22</v>
      </c>
      <c r="G37">
        <v>156.1</v>
      </c>
      <c r="H37">
        <f t="shared" si="4"/>
        <v>10.50553</v>
      </c>
      <c r="I37" s="1">
        <v>-37.400000000000006</v>
      </c>
      <c r="J37" s="1">
        <f t="shared" si="5"/>
        <v>-2.5170200000000005</v>
      </c>
    </row>
    <row r="38" spans="1:10" x14ac:dyDescent="0.45">
      <c r="A38" t="s">
        <v>7</v>
      </c>
      <c r="B38">
        <v>2019</v>
      </c>
      <c r="C38" t="s">
        <v>44</v>
      </c>
      <c r="D38" t="s">
        <v>9</v>
      </c>
      <c r="E38" t="s">
        <v>32</v>
      </c>
      <c r="F38" t="s">
        <v>22</v>
      </c>
      <c r="G38">
        <v>144.5</v>
      </c>
      <c r="H38">
        <f t="shared" si="4"/>
        <v>9.72485</v>
      </c>
      <c r="I38" s="1">
        <v>-2.0999999999999943</v>
      </c>
      <c r="J38" s="1">
        <f t="shared" si="5"/>
        <v>-0.14132999999999962</v>
      </c>
    </row>
    <row r="39" spans="1:10" x14ac:dyDescent="0.45">
      <c r="A39" t="s">
        <v>7</v>
      </c>
      <c r="B39">
        <v>2019</v>
      </c>
      <c r="C39" t="s">
        <v>45</v>
      </c>
      <c r="D39" t="s">
        <v>26</v>
      </c>
      <c r="E39" t="s">
        <v>32</v>
      </c>
      <c r="F39" t="s">
        <v>22</v>
      </c>
      <c r="G39">
        <v>150.69999999999999</v>
      </c>
      <c r="H39">
        <f t="shared" si="4"/>
        <v>10.142109999999999</v>
      </c>
      <c r="I39" s="1">
        <v>31.999999999999986</v>
      </c>
      <c r="J39" s="1">
        <f t="shared" si="5"/>
        <v>2.1535999999999991</v>
      </c>
    </row>
    <row r="40" spans="1:10" x14ac:dyDescent="0.45">
      <c r="A40" t="s">
        <v>7</v>
      </c>
      <c r="B40">
        <v>2019</v>
      </c>
      <c r="C40" t="s">
        <v>46</v>
      </c>
      <c r="D40" t="s">
        <v>9</v>
      </c>
      <c r="E40" t="s">
        <v>32</v>
      </c>
      <c r="F40" t="s">
        <v>22</v>
      </c>
      <c r="G40">
        <v>145.69999999999999</v>
      </c>
      <c r="H40">
        <f t="shared" si="4"/>
        <v>9.8056099999999997</v>
      </c>
      <c r="I40" s="1">
        <v>17.099999999999994</v>
      </c>
      <c r="J40" s="1">
        <f t="shared" si="5"/>
        <v>1.1508299999999996</v>
      </c>
    </row>
    <row r="41" spans="1:10" x14ac:dyDescent="0.45">
      <c r="H41">
        <f>_xlfn.STDEV.S(H22:H40)</f>
        <v>2.2509030206921219</v>
      </c>
      <c r="I41" s="1"/>
      <c r="J41" s="1"/>
    </row>
    <row r="42" spans="1:10" x14ac:dyDescent="0.45">
      <c r="A42" t="s">
        <v>7</v>
      </c>
      <c r="B42">
        <v>2018</v>
      </c>
      <c r="C42" t="s">
        <v>8</v>
      </c>
      <c r="D42" t="s">
        <v>9</v>
      </c>
      <c r="E42" t="s">
        <v>19</v>
      </c>
      <c r="F42" t="s">
        <v>20</v>
      </c>
      <c r="G42">
        <v>97.44</v>
      </c>
      <c r="H42">
        <f t="shared" si="4"/>
        <v>6.5577119999999995</v>
      </c>
      <c r="I42" s="1">
        <v>-44.81</v>
      </c>
      <c r="J42" s="1">
        <f t="shared" ref="J42:J47" si="6">I42*0.0673</f>
        <v>-3.0157130000000003</v>
      </c>
    </row>
    <row r="43" spans="1:10" x14ac:dyDescent="0.45">
      <c r="A43" t="s">
        <v>7</v>
      </c>
      <c r="B43">
        <v>2018</v>
      </c>
      <c r="C43" t="s">
        <v>25</v>
      </c>
      <c r="D43" t="s">
        <v>26</v>
      </c>
      <c r="E43" t="s">
        <v>19</v>
      </c>
      <c r="F43" t="s">
        <v>20</v>
      </c>
      <c r="G43">
        <v>155.5</v>
      </c>
      <c r="H43">
        <f t="shared" si="4"/>
        <v>10.46515</v>
      </c>
      <c r="I43" s="1">
        <v>-46.889999999999986</v>
      </c>
      <c r="J43" s="1">
        <f t="shared" si="6"/>
        <v>-3.1556969999999991</v>
      </c>
    </row>
    <row r="44" spans="1:10" x14ac:dyDescent="0.45">
      <c r="A44" t="s">
        <v>7</v>
      </c>
      <c r="B44">
        <v>2018</v>
      </c>
      <c r="C44" t="s">
        <v>27</v>
      </c>
      <c r="D44" t="s">
        <v>26</v>
      </c>
      <c r="E44" t="s">
        <v>19</v>
      </c>
      <c r="F44" t="s">
        <v>20</v>
      </c>
      <c r="G44">
        <v>112.98</v>
      </c>
      <c r="H44">
        <f t="shared" si="4"/>
        <v>7.6035539999999999</v>
      </c>
      <c r="I44" s="1">
        <v>-62.86</v>
      </c>
      <c r="J44" s="1">
        <f t="shared" si="6"/>
        <v>-4.2304779999999997</v>
      </c>
    </row>
    <row r="45" spans="1:10" x14ac:dyDescent="0.45">
      <c r="A45" t="s">
        <v>7</v>
      </c>
      <c r="B45">
        <v>2018</v>
      </c>
      <c r="C45" t="s">
        <v>29</v>
      </c>
      <c r="D45" t="s">
        <v>26</v>
      </c>
      <c r="E45" t="s">
        <v>19</v>
      </c>
      <c r="F45" t="s">
        <v>20</v>
      </c>
      <c r="G45">
        <v>91.48</v>
      </c>
      <c r="H45">
        <f t="shared" si="4"/>
        <v>6.1566039999999997</v>
      </c>
      <c r="I45" s="1">
        <v>0.48000000000000398</v>
      </c>
      <c r="J45" s="1">
        <f t="shared" si="6"/>
        <v>3.230400000000027E-2</v>
      </c>
    </row>
    <row r="46" spans="1:10" x14ac:dyDescent="0.45">
      <c r="A46" t="s">
        <v>7</v>
      </c>
      <c r="B46">
        <v>2018</v>
      </c>
      <c r="C46" t="s">
        <v>30</v>
      </c>
      <c r="D46" t="s">
        <v>26</v>
      </c>
      <c r="E46" t="s">
        <v>19</v>
      </c>
      <c r="F46" t="s">
        <v>20</v>
      </c>
      <c r="G46">
        <v>93.19</v>
      </c>
      <c r="H46">
        <f t="shared" si="4"/>
        <v>6.271687</v>
      </c>
      <c r="I46" s="1">
        <v>-66.960000000000008</v>
      </c>
      <c r="J46" s="1">
        <f t="shared" si="6"/>
        <v>-4.5064080000000004</v>
      </c>
    </row>
    <row r="47" spans="1:10" x14ac:dyDescent="0.45">
      <c r="A47" t="s">
        <v>7</v>
      </c>
      <c r="B47">
        <v>2018</v>
      </c>
      <c r="C47" t="s">
        <v>31</v>
      </c>
      <c r="D47" t="s">
        <v>26</v>
      </c>
      <c r="E47" t="s">
        <v>19</v>
      </c>
      <c r="F47" t="s">
        <v>20</v>
      </c>
      <c r="G47">
        <v>59.7</v>
      </c>
      <c r="H47">
        <f t="shared" si="4"/>
        <v>4.0178099999999999</v>
      </c>
      <c r="I47" s="1">
        <v>-60.629999999999995</v>
      </c>
      <c r="J47" s="1">
        <f t="shared" si="6"/>
        <v>-4.0803989999999999</v>
      </c>
    </row>
    <row r="48" spans="1:10" x14ac:dyDescent="0.45">
      <c r="H48">
        <f>_xlfn.STDEV.S(H42:H47)</f>
        <v>2.1240999824567335</v>
      </c>
      <c r="I48" s="1"/>
      <c r="J48" s="1"/>
    </row>
    <row r="49" spans="1:10" x14ac:dyDescent="0.45">
      <c r="A49" t="s">
        <v>7</v>
      </c>
      <c r="B49">
        <v>2018</v>
      </c>
      <c r="C49" t="s">
        <v>8</v>
      </c>
      <c r="D49" t="s">
        <v>9</v>
      </c>
      <c r="E49" t="s">
        <v>12</v>
      </c>
      <c r="F49" t="s">
        <v>13</v>
      </c>
      <c r="G49">
        <v>167.06</v>
      </c>
      <c r="H49">
        <f t="shared" si="4"/>
        <v>11.243138</v>
      </c>
      <c r="I49" s="1">
        <v>24.810000000000002</v>
      </c>
      <c r="J49" s="1">
        <f t="shared" ref="J49:J55" si="7">I49*0.0673</f>
        <v>1.6697130000000002</v>
      </c>
    </row>
    <row r="50" spans="1:10" x14ac:dyDescent="0.45">
      <c r="A50" t="s">
        <v>7</v>
      </c>
      <c r="B50">
        <v>2018</v>
      </c>
      <c r="C50" t="s">
        <v>25</v>
      </c>
      <c r="D50" t="s">
        <v>26</v>
      </c>
      <c r="E50" t="s">
        <v>12</v>
      </c>
      <c r="F50" t="s">
        <v>13</v>
      </c>
      <c r="G50">
        <v>182.29</v>
      </c>
      <c r="H50">
        <f t="shared" si="4"/>
        <v>12.268116999999998</v>
      </c>
      <c r="I50" s="1">
        <v>-20.099999999999994</v>
      </c>
      <c r="J50" s="1">
        <f t="shared" si="7"/>
        <v>-1.3527299999999995</v>
      </c>
    </row>
    <row r="51" spans="1:10" x14ac:dyDescent="0.45">
      <c r="A51" t="s">
        <v>7</v>
      </c>
      <c r="B51">
        <v>2018</v>
      </c>
      <c r="C51" t="s">
        <v>27</v>
      </c>
      <c r="D51" t="s">
        <v>26</v>
      </c>
      <c r="E51" t="s">
        <v>12</v>
      </c>
      <c r="F51" t="s">
        <v>13</v>
      </c>
      <c r="G51">
        <v>123.46</v>
      </c>
      <c r="H51">
        <f t="shared" si="4"/>
        <v>8.308857999999999</v>
      </c>
      <c r="I51" s="1">
        <v>-52.38000000000001</v>
      </c>
      <c r="J51" s="1">
        <f t="shared" si="7"/>
        <v>-3.5251740000000007</v>
      </c>
    </row>
    <row r="52" spans="1:10" x14ac:dyDescent="0.45">
      <c r="A52" t="s">
        <v>7</v>
      </c>
      <c r="B52">
        <v>2018</v>
      </c>
      <c r="C52" t="s">
        <v>28</v>
      </c>
      <c r="D52" t="s">
        <v>26</v>
      </c>
      <c r="E52" t="s">
        <v>12</v>
      </c>
      <c r="F52" t="s">
        <v>13</v>
      </c>
      <c r="G52">
        <v>102.55</v>
      </c>
      <c r="H52">
        <f t="shared" si="4"/>
        <v>6.9016149999999996</v>
      </c>
      <c r="I52" s="1">
        <v>-22</v>
      </c>
      <c r="J52" s="1">
        <f t="shared" si="7"/>
        <v>-1.4805999999999999</v>
      </c>
    </row>
    <row r="53" spans="1:10" x14ac:dyDescent="0.45">
      <c r="A53" t="s">
        <v>7</v>
      </c>
      <c r="B53">
        <v>2018</v>
      </c>
      <c r="C53" t="s">
        <v>29</v>
      </c>
      <c r="D53" t="s">
        <v>26</v>
      </c>
      <c r="E53" t="s">
        <v>12</v>
      </c>
      <c r="F53" t="s">
        <v>13</v>
      </c>
      <c r="G53">
        <v>26.05</v>
      </c>
      <c r="H53">
        <f t="shared" si="4"/>
        <v>1.7531650000000001</v>
      </c>
      <c r="I53" s="1">
        <v>-64.95</v>
      </c>
      <c r="J53" s="1">
        <f t="shared" si="7"/>
        <v>-4.3711349999999998</v>
      </c>
    </row>
    <row r="54" spans="1:10" x14ac:dyDescent="0.45">
      <c r="A54" t="s">
        <v>7</v>
      </c>
      <c r="B54">
        <v>2018</v>
      </c>
      <c r="C54" t="s">
        <v>30</v>
      </c>
      <c r="D54" t="s">
        <v>26</v>
      </c>
      <c r="E54" t="s">
        <v>12</v>
      </c>
      <c r="F54" t="s">
        <v>13</v>
      </c>
      <c r="G54">
        <v>117.53</v>
      </c>
      <c r="H54">
        <f t="shared" si="4"/>
        <v>7.9097689999999998</v>
      </c>
      <c r="I54" s="1">
        <v>-42.620000000000005</v>
      </c>
      <c r="J54" s="1">
        <f t="shared" si="7"/>
        <v>-2.8683260000000002</v>
      </c>
    </row>
    <row r="55" spans="1:10" x14ac:dyDescent="0.45">
      <c r="A55" t="s">
        <v>7</v>
      </c>
      <c r="B55">
        <v>2018</v>
      </c>
      <c r="C55" t="s">
        <v>31</v>
      </c>
      <c r="D55" t="s">
        <v>26</v>
      </c>
      <c r="E55" t="s">
        <v>12</v>
      </c>
      <c r="F55" t="s">
        <v>13</v>
      </c>
      <c r="G55">
        <v>127.85</v>
      </c>
      <c r="H55">
        <f t="shared" si="4"/>
        <v>8.6043050000000001</v>
      </c>
      <c r="I55" s="1">
        <v>7.519999999999996</v>
      </c>
      <c r="J55" s="1">
        <f t="shared" si="7"/>
        <v>0.50609599999999977</v>
      </c>
    </row>
    <row r="56" spans="1:10" x14ac:dyDescent="0.45">
      <c r="H56">
        <f>_xlfn.STDEV.S(H49:H55)</f>
        <v>3.398361397350345</v>
      </c>
      <c r="I56" s="1"/>
      <c r="J56" s="1"/>
    </row>
    <row r="57" spans="1:10" x14ac:dyDescent="0.45">
      <c r="A57" t="s">
        <v>7</v>
      </c>
      <c r="B57">
        <v>2018</v>
      </c>
      <c r="C57" t="s">
        <v>8</v>
      </c>
      <c r="D57" t="s">
        <v>9</v>
      </c>
      <c r="E57" t="s">
        <v>14</v>
      </c>
      <c r="F57" t="s">
        <v>15</v>
      </c>
      <c r="G57">
        <v>123.46</v>
      </c>
      <c r="H57">
        <f t="shared" si="4"/>
        <v>8.308857999999999</v>
      </c>
      <c r="I57" s="1">
        <v>-18.790000000000006</v>
      </c>
      <c r="J57" s="1">
        <f t="shared" ref="J57:J63" si="8">I57*0.0673</f>
        <v>-1.2645670000000004</v>
      </c>
    </row>
    <row r="58" spans="1:10" x14ac:dyDescent="0.45">
      <c r="A58" t="s">
        <v>7</v>
      </c>
      <c r="B58">
        <v>2018</v>
      </c>
      <c r="C58" t="s">
        <v>25</v>
      </c>
      <c r="D58" t="s">
        <v>26</v>
      </c>
      <c r="E58" t="s">
        <v>14</v>
      </c>
      <c r="F58" t="s">
        <v>15</v>
      </c>
      <c r="G58">
        <v>152.33000000000001</v>
      </c>
      <c r="H58">
        <f t="shared" si="4"/>
        <v>10.251809000000002</v>
      </c>
      <c r="I58" s="1">
        <v>-50.059999999999974</v>
      </c>
      <c r="J58" s="1">
        <f t="shared" si="8"/>
        <v>-3.369037999999998</v>
      </c>
    </row>
    <row r="59" spans="1:10" x14ac:dyDescent="0.45">
      <c r="A59" t="s">
        <v>7</v>
      </c>
      <c r="B59">
        <v>2018</v>
      </c>
      <c r="C59" t="s">
        <v>27</v>
      </c>
      <c r="D59" t="s">
        <v>26</v>
      </c>
      <c r="E59" t="s">
        <v>14</v>
      </c>
      <c r="F59" t="s">
        <v>15</v>
      </c>
      <c r="G59">
        <v>110.63</v>
      </c>
      <c r="H59">
        <f t="shared" si="4"/>
        <v>7.4453989999999992</v>
      </c>
      <c r="I59" s="1">
        <v>-65.210000000000008</v>
      </c>
      <c r="J59" s="1">
        <f t="shared" si="8"/>
        <v>-4.3886330000000005</v>
      </c>
    </row>
    <row r="60" spans="1:10" x14ac:dyDescent="0.45">
      <c r="A60" t="s">
        <v>7</v>
      </c>
      <c r="B60">
        <v>2018</v>
      </c>
      <c r="C60" t="s">
        <v>28</v>
      </c>
      <c r="D60" t="s">
        <v>26</v>
      </c>
      <c r="E60" t="s">
        <v>14</v>
      </c>
      <c r="F60" t="s">
        <v>15</v>
      </c>
      <c r="G60">
        <v>86.53</v>
      </c>
      <c r="H60">
        <f t="shared" si="4"/>
        <v>5.8234690000000002</v>
      </c>
      <c r="I60" s="1">
        <v>-38.019999999999996</v>
      </c>
      <c r="J60" s="1">
        <f t="shared" si="8"/>
        <v>-2.5587459999999997</v>
      </c>
    </row>
    <row r="61" spans="1:10" x14ac:dyDescent="0.45">
      <c r="A61" t="s">
        <v>7</v>
      </c>
      <c r="B61">
        <v>2018</v>
      </c>
      <c r="C61" t="s">
        <v>29</v>
      </c>
      <c r="D61" t="s">
        <v>26</v>
      </c>
      <c r="E61" t="s">
        <v>14</v>
      </c>
      <c r="F61" t="s">
        <v>15</v>
      </c>
      <c r="G61">
        <v>99.45</v>
      </c>
      <c r="H61">
        <f t="shared" si="4"/>
        <v>6.6929850000000002</v>
      </c>
      <c r="I61" s="1">
        <v>8.4500000000000028</v>
      </c>
      <c r="J61" s="1">
        <f t="shared" si="8"/>
        <v>0.56868500000000022</v>
      </c>
    </row>
    <row r="62" spans="1:10" x14ac:dyDescent="0.45">
      <c r="A62" t="s">
        <v>7</v>
      </c>
      <c r="B62">
        <v>2018</v>
      </c>
      <c r="C62" t="s">
        <v>30</v>
      </c>
      <c r="D62" t="s">
        <v>26</v>
      </c>
      <c r="E62" t="s">
        <v>14</v>
      </c>
      <c r="F62" t="s">
        <v>15</v>
      </c>
      <c r="G62">
        <v>120.8</v>
      </c>
      <c r="H62">
        <f t="shared" si="4"/>
        <v>8.1298399999999997</v>
      </c>
      <c r="I62" s="1">
        <v>-39.350000000000009</v>
      </c>
      <c r="J62" s="1">
        <f t="shared" si="8"/>
        <v>-2.6482550000000007</v>
      </c>
    </row>
    <row r="63" spans="1:10" x14ac:dyDescent="0.45">
      <c r="A63" t="s">
        <v>7</v>
      </c>
      <c r="B63">
        <v>2018</v>
      </c>
      <c r="C63" t="s">
        <v>31</v>
      </c>
      <c r="D63" t="s">
        <v>26</v>
      </c>
      <c r="E63" t="s">
        <v>14</v>
      </c>
      <c r="F63" t="s">
        <v>15</v>
      </c>
      <c r="G63">
        <v>70.569999999999993</v>
      </c>
      <c r="H63">
        <f t="shared" si="4"/>
        <v>4.7493609999999995</v>
      </c>
      <c r="I63" s="1">
        <v>-49.760000000000005</v>
      </c>
      <c r="J63" s="1">
        <f t="shared" si="8"/>
        <v>-3.3488480000000003</v>
      </c>
    </row>
    <row r="64" spans="1:10" x14ac:dyDescent="0.45">
      <c r="H64">
        <f>_xlfn.STDEV.S(H57:H63)</f>
        <v>1.8019485454959594</v>
      </c>
      <c r="I64" s="1"/>
      <c r="J64" s="1"/>
    </row>
    <row r="65" spans="1:10" x14ac:dyDescent="0.45">
      <c r="A65" t="s">
        <v>7</v>
      </c>
      <c r="B65">
        <v>2018</v>
      </c>
      <c r="C65" t="s">
        <v>8</v>
      </c>
      <c r="D65" t="s">
        <v>9</v>
      </c>
      <c r="E65" t="s">
        <v>23</v>
      </c>
      <c r="F65" t="s">
        <v>24</v>
      </c>
      <c r="G65">
        <v>127.39</v>
      </c>
      <c r="H65">
        <f t="shared" si="4"/>
        <v>8.5733470000000001</v>
      </c>
      <c r="I65" s="1">
        <v>-14.86</v>
      </c>
      <c r="J65" s="1">
        <f t="shared" ref="J65:J70" si="9">I65*0.0673</f>
        <v>-1.000078</v>
      </c>
    </row>
    <row r="66" spans="1:10" x14ac:dyDescent="0.45">
      <c r="A66" t="s">
        <v>7</v>
      </c>
      <c r="B66">
        <v>2018</v>
      </c>
      <c r="C66" t="s">
        <v>25</v>
      </c>
      <c r="D66" t="s">
        <v>26</v>
      </c>
      <c r="E66" t="s">
        <v>23</v>
      </c>
      <c r="F66" t="s">
        <v>24</v>
      </c>
      <c r="G66">
        <v>158.34</v>
      </c>
      <c r="H66">
        <f t="shared" si="4"/>
        <v>10.656281999999999</v>
      </c>
      <c r="I66" s="1">
        <v>-44.049999999999983</v>
      </c>
      <c r="J66" s="1">
        <f t="shared" si="9"/>
        <v>-2.964564999999999</v>
      </c>
    </row>
    <row r="67" spans="1:10" x14ac:dyDescent="0.45">
      <c r="A67" t="s">
        <v>7</v>
      </c>
      <c r="B67">
        <v>2018</v>
      </c>
      <c r="C67" t="s">
        <v>27</v>
      </c>
      <c r="D67" t="s">
        <v>26</v>
      </c>
      <c r="E67" t="s">
        <v>23</v>
      </c>
      <c r="F67" t="s">
        <v>24</v>
      </c>
      <c r="G67">
        <v>100.64</v>
      </c>
      <c r="H67">
        <f t="shared" ref="H67:H130" si="10">G67*0.0673</f>
        <v>6.773072</v>
      </c>
      <c r="I67" s="1">
        <v>-75.2</v>
      </c>
      <c r="J67" s="1">
        <f t="shared" si="9"/>
        <v>-5.0609599999999997</v>
      </c>
    </row>
    <row r="68" spans="1:10" x14ac:dyDescent="0.45">
      <c r="A68" t="s">
        <v>7</v>
      </c>
      <c r="B68">
        <v>2018</v>
      </c>
      <c r="C68" t="s">
        <v>29</v>
      </c>
      <c r="D68" t="s">
        <v>26</v>
      </c>
      <c r="E68" t="s">
        <v>23</v>
      </c>
      <c r="F68" t="s">
        <v>24</v>
      </c>
      <c r="G68">
        <v>43.43</v>
      </c>
      <c r="H68">
        <f t="shared" si="10"/>
        <v>2.9228389999999997</v>
      </c>
      <c r="I68" s="1">
        <v>-47.57</v>
      </c>
      <c r="J68" s="1">
        <f t="shared" si="9"/>
        <v>-3.2014610000000001</v>
      </c>
    </row>
    <row r="69" spans="1:10" x14ac:dyDescent="0.45">
      <c r="A69" t="s">
        <v>7</v>
      </c>
      <c r="B69">
        <v>2018</v>
      </c>
      <c r="C69" t="s">
        <v>30</v>
      </c>
      <c r="D69" t="s">
        <v>26</v>
      </c>
      <c r="E69" t="s">
        <v>23</v>
      </c>
      <c r="F69" t="s">
        <v>24</v>
      </c>
      <c r="G69">
        <v>106.46</v>
      </c>
      <c r="H69">
        <f t="shared" si="10"/>
        <v>7.1647579999999991</v>
      </c>
      <c r="I69" s="1">
        <v>-53.690000000000012</v>
      </c>
      <c r="J69" s="1">
        <f t="shared" si="9"/>
        <v>-3.6133370000000009</v>
      </c>
    </row>
    <row r="70" spans="1:10" x14ac:dyDescent="0.45">
      <c r="A70" t="s">
        <v>7</v>
      </c>
      <c r="B70">
        <v>2018</v>
      </c>
      <c r="C70" t="s">
        <v>31</v>
      </c>
      <c r="D70" t="s">
        <v>26</v>
      </c>
      <c r="E70" t="s">
        <v>23</v>
      </c>
      <c r="F70" t="s">
        <v>24</v>
      </c>
      <c r="G70">
        <v>115.83</v>
      </c>
      <c r="H70">
        <f t="shared" si="10"/>
        <v>7.7953589999999995</v>
      </c>
      <c r="I70" s="1">
        <v>-4.5</v>
      </c>
      <c r="J70" s="1">
        <f t="shared" si="9"/>
        <v>-0.30285000000000001</v>
      </c>
    </row>
    <row r="71" spans="1:10" x14ac:dyDescent="0.45">
      <c r="H71">
        <f>_xlfn.STDEV.S(H65:H70)</f>
        <v>2.5528682326698684</v>
      </c>
      <c r="I71" s="1"/>
      <c r="J71" s="1"/>
    </row>
    <row r="72" spans="1:10" x14ac:dyDescent="0.45">
      <c r="A72" t="s">
        <v>7</v>
      </c>
      <c r="B72">
        <v>2018</v>
      </c>
      <c r="C72" t="s">
        <v>8</v>
      </c>
      <c r="D72" t="s">
        <v>9</v>
      </c>
      <c r="E72" t="s">
        <v>16</v>
      </c>
      <c r="F72" t="s">
        <v>17</v>
      </c>
      <c r="G72">
        <v>131.22</v>
      </c>
      <c r="H72">
        <f t="shared" si="10"/>
        <v>8.8311060000000001</v>
      </c>
      <c r="I72" s="1">
        <v>-11.030000000000001</v>
      </c>
      <c r="J72" s="1">
        <f t="shared" ref="J72:J78" si="11">I72*0.0673</f>
        <v>-0.74231900000000006</v>
      </c>
    </row>
    <row r="73" spans="1:10" x14ac:dyDescent="0.45">
      <c r="A73" t="s">
        <v>7</v>
      </c>
      <c r="B73">
        <v>2018</v>
      </c>
      <c r="C73" t="s">
        <v>25</v>
      </c>
      <c r="D73" t="s">
        <v>26</v>
      </c>
      <c r="E73" t="s">
        <v>16</v>
      </c>
      <c r="F73" t="s">
        <v>17</v>
      </c>
      <c r="G73">
        <v>187.44</v>
      </c>
      <c r="H73">
        <f t="shared" si="10"/>
        <v>12.614711999999999</v>
      </c>
      <c r="I73" s="1">
        <v>-14.949999999999989</v>
      </c>
      <c r="J73" s="1">
        <f t="shared" si="11"/>
        <v>-1.0061349999999991</v>
      </c>
    </row>
    <row r="74" spans="1:10" x14ac:dyDescent="0.45">
      <c r="A74" t="s">
        <v>7</v>
      </c>
      <c r="B74">
        <v>2018</v>
      </c>
      <c r="C74" t="s">
        <v>27</v>
      </c>
      <c r="D74" t="s">
        <v>26</v>
      </c>
      <c r="E74" t="s">
        <v>16</v>
      </c>
      <c r="F74" t="s">
        <v>17</v>
      </c>
      <c r="G74">
        <v>131.09</v>
      </c>
      <c r="H74">
        <f t="shared" si="10"/>
        <v>8.8223570000000002</v>
      </c>
      <c r="I74" s="1">
        <v>-44.75</v>
      </c>
      <c r="J74" s="1">
        <f t="shared" si="11"/>
        <v>-3.0116749999999999</v>
      </c>
    </row>
    <row r="75" spans="1:10" x14ac:dyDescent="0.45">
      <c r="A75" t="s">
        <v>7</v>
      </c>
      <c r="B75">
        <v>2018</v>
      </c>
      <c r="C75" t="s">
        <v>28</v>
      </c>
      <c r="D75" t="s">
        <v>26</v>
      </c>
      <c r="E75" t="s">
        <v>16</v>
      </c>
      <c r="F75" t="s">
        <v>17</v>
      </c>
      <c r="G75">
        <v>102.84</v>
      </c>
      <c r="H75">
        <f t="shared" si="10"/>
        <v>6.9211320000000001</v>
      </c>
      <c r="I75" s="1">
        <v>-21.709999999999994</v>
      </c>
      <c r="J75" s="1">
        <f t="shared" si="11"/>
        <v>-1.4610829999999995</v>
      </c>
    </row>
    <row r="76" spans="1:10" x14ac:dyDescent="0.45">
      <c r="A76" t="s">
        <v>7</v>
      </c>
      <c r="B76">
        <v>2018</v>
      </c>
      <c r="C76" t="s">
        <v>29</v>
      </c>
      <c r="D76" t="s">
        <v>26</v>
      </c>
      <c r="E76" t="s">
        <v>16</v>
      </c>
      <c r="F76" t="s">
        <v>17</v>
      </c>
      <c r="G76">
        <v>100.9</v>
      </c>
      <c r="H76">
        <f t="shared" si="10"/>
        <v>6.7905700000000007</v>
      </c>
      <c r="I76" s="1">
        <v>9.9000000000000057</v>
      </c>
      <c r="J76" s="1">
        <f t="shared" si="11"/>
        <v>0.66627000000000036</v>
      </c>
    </row>
    <row r="77" spans="1:10" x14ac:dyDescent="0.45">
      <c r="A77" t="s">
        <v>7</v>
      </c>
      <c r="B77">
        <v>2018</v>
      </c>
      <c r="C77" t="s">
        <v>30</v>
      </c>
      <c r="D77" t="s">
        <v>26</v>
      </c>
      <c r="E77" t="s">
        <v>16</v>
      </c>
      <c r="F77" t="s">
        <v>17</v>
      </c>
      <c r="G77">
        <v>110.32</v>
      </c>
      <c r="H77">
        <f t="shared" si="10"/>
        <v>7.4245359999999998</v>
      </c>
      <c r="I77" s="1">
        <v>-49.830000000000013</v>
      </c>
      <c r="J77" s="1">
        <f t="shared" si="11"/>
        <v>-3.3535590000000006</v>
      </c>
    </row>
    <row r="78" spans="1:10" x14ac:dyDescent="0.45">
      <c r="A78" t="s">
        <v>7</v>
      </c>
      <c r="B78">
        <v>2018</v>
      </c>
      <c r="C78" t="s">
        <v>31</v>
      </c>
      <c r="D78" t="s">
        <v>26</v>
      </c>
      <c r="E78" t="s">
        <v>16</v>
      </c>
      <c r="F78" t="s">
        <v>17</v>
      </c>
      <c r="G78">
        <v>100.1</v>
      </c>
      <c r="H78">
        <f t="shared" si="10"/>
        <v>6.7367299999999997</v>
      </c>
      <c r="I78" s="1">
        <v>-20.230000000000004</v>
      </c>
      <c r="J78" s="1">
        <f t="shared" si="11"/>
        <v>-1.3614790000000003</v>
      </c>
    </row>
    <row r="79" spans="1:10" x14ac:dyDescent="0.45">
      <c r="H79">
        <f>_xlfn.STDEV.S(H72:H78)</f>
        <v>2.1040173650751868</v>
      </c>
      <c r="I79" s="1"/>
      <c r="J79" s="1"/>
    </row>
    <row r="80" spans="1:10" x14ac:dyDescent="0.45">
      <c r="A80" t="s">
        <v>7</v>
      </c>
      <c r="B80">
        <v>2019</v>
      </c>
      <c r="C80" t="s">
        <v>8</v>
      </c>
      <c r="D80" t="s">
        <v>9</v>
      </c>
      <c r="E80" t="s">
        <v>33</v>
      </c>
      <c r="F80" t="s">
        <v>34</v>
      </c>
      <c r="G80">
        <v>144.9</v>
      </c>
      <c r="H80">
        <f t="shared" si="10"/>
        <v>9.7517700000000005</v>
      </c>
      <c r="I80" s="1">
        <v>1.2000000000000171</v>
      </c>
      <c r="J80" s="1">
        <f t="shared" ref="J80:J92" si="12">I80*0.0673</f>
        <v>8.076000000000115E-2</v>
      </c>
    </row>
    <row r="81" spans="1:10" x14ac:dyDescent="0.45">
      <c r="A81" t="s">
        <v>7</v>
      </c>
      <c r="B81">
        <v>2019</v>
      </c>
      <c r="C81" t="s">
        <v>43</v>
      </c>
      <c r="D81" t="s">
        <v>26</v>
      </c>
      <c r="E81" t="s">
        <v>33</v>
      </c>
      <c r="F81" t="s">
        <v>34</v>
      </c>
      <c r="G81">
        <v>101.9</v>
      </c>
      <c r="H81">
        <f t="shared" si="10"/>
        <v>6.8578700000000001</v>
      </c>
      <c r="I81" s="1">
        <v>37.200000000000003</v>
      </c>
      <c r="J81" s="1">
        <f t="shared" si="12"/>
        <v>2.5035600000000002</v>
      </c>
    </row>
    <row r="82" spans="1:10" x14ac:dyDescent="0.45">
      <c r="A82" t="s">
        <v>7</v>
      </c>
      <c r="B82">
        <v>2019</v>
      </c>
      <c r="C82" t="s">
        <v>30</v>
      </c>
      <c r="D82" t="s">
        <v>26</v>
      </c>
      <c r="E82" t="s">
        <v>33</v>
      </c>
      <c r="F82" t="s">
        <v>34</v>
      </c>
      <c r="G82">
        <v>145.69999999999999</v>
      </c>
      <c r="H82">
        <f t="shared" si="10"/>
        <v>9.8056099999999997</v>
      </c>
      <c r="I82" s="1">
        <v>-47.800000000000011</v>
      </c>
      <c r="J82" s="1">
        <f t="shared" si="12"/>
        <v>-3.2169400000000006</v>
      </c>
    </row>
    <row r="83" spans="1:10" x14ac:dyDescent="0.45">
      <c r="A83" t="s">
        <v>7</v>
      </c>
      <c r="B83">
        <v>2019</v>
      </c>
      <c r="C83" t="s">
        <v>44</v>
      </c>
      <c r="D83" t="s">
        <v>9</v>
      </c>
      <c r="E83" t="s">
        <v>33</v>
      </c>
      <c r="F83" t="s">
        <v>34</v>
      </c>
      <c r="G83">
        <v>139.5</v>
      </c>
      <c r="H83">
        <f t="shared" si="10"/>
        <v>9.3883499999999991</v>
      </c>
      <c r="I83" s="1">
        <v>-7.0999999999999943</v>
      </c>
      <c r="J83" s="1">
        <f t="shared" si="12"/>
        <v>-0.47782999999999959</v>
      </c>
    </row>
    <row r="84" spans="1:10" x14ac:dyDescent="0.45">
      <c r="A84" t="s">
        <v>7</v>
      </c>
      <c r="B84">
        <v>2019</v>
      </c>
      <c r="C84" t="s">
        <v>45</v>
      </c>
      <c r="D84" t="s">
        <v>26</v>
      </c>
      <c r="E84" t="s">
        <v>33</v>
      </c>
      <c r="F84" t="s">
        <v>34</v>
      </c>
      <c r="G84">
        <v>116.1</v>
      </c>
      <c r="H84">
        <f t="shared" si="10"/>
        <v>7.8135299999999992</v>
      </c>
      <c r="I84" s="1">
        <v>-2.6000000000000085</v>
      </c>
      <c r="J84" s="1">
        <f t="shared" si="12"/>
        <v>-0.17498000000000058</v>
      </c>
    </row>
    <row r="85" spans="1:10" x14ac:dyDescent="0.45">
      <c r="A85" t="s">
        <v>7</v>
      </c>
      <c r="B85">
        <v>2019</v>
      </c>
      <c r="C85" t="s">
        <v>46</v>
      </c>
      <c r="D85" t="s">
        <v>9</v>
      </c>
      <c r="E85" t="s">
        <v>33</v>
      </c>
      <c r="F85" t="s">
        <v>34</v>
      </c>
      <c r="G85">
        <v>152.6</v>
      </c>
      <c r="H85">
        <f t="shared" si="10"/>
        <v>10.269979999999999</v>
      </c>
      <c r="I85" s="1">
        <v>24</v>
      </c>
      <c r="J85" s="1">
        <f t="shared" si="12"/>
        <v>1.6152</v>
      </c>
    </row>
    <row r="86" spans="1:10" x14ac:dyDescent="0.45">
      <c r="A86" t="s">
        <v>7</v>
      </c>
      <c r="B86">
        <v>2020</v>
      </c>
      <c r="C86" t="s">
        <v>8</v>
      </c>
      <c r="D86" t="s">
        <v>9</v>
      </c>
      <c r="E86" t="s">
        <v>33</v>
      </c>
      <c r="F86" t="s">
        <v>34</v>
      </c>
      <c r="G86">
        <v>159.30359559999999</v>
      </c>
      <c r="H86">
        <f t="shared" si="10"/>
        <v>10.721131983879999</v>
      </c>
      <c r="I86" s="1">
        <v>87.109511989999987</v>
      </c>
      <c r="J86" s="1">
        <f t="shared" si="12"/>
        <v>5.8624701569269995</v>
      </c>
    </row>
    <row r="87" spans="1:10" x14ac:dyDescent="0.45">
      <c r="A87" t="s">
        <v>7</v>
      </c>
      <c r="B87">
        <v>2020</v>
      </c>
      <c r="C87" t="s">
        <v>47</v>
      </c>
      <c r="D87" t="s">
        <v>9</v>
      </c>
      <c r="E87" t="s">
        <v>33</v>
      </c>
      <c r="F87" t="s">
        <v>34</v>
      </c>
      <c r="G87">
        <v>172.07165319999999</v>
      </c>
      <c r="H87">
        <f t="shared" si="10"/>
        <v>11.580422260359999</v>
      </c>
      <c r="I87" s="1">
        <v>-28.215793200000007</v>
      </c>
      <c r="J87" s="1">
        <f t="shared" si="12"/>
        <v>-1.8989228823600004</v>
      </c>
    </row>
    <row r="88" spans="1:10" x14ac:dyDescent="0.45">
      <c r="A88" t="s">
        <v>7</v>
      </c>
      <c r="B88">
        <v>2020</v>
      </c>
      <c r="C88" t="s">
        <v>43</v>
      </c>
      <c r="D88" t="s">
        <v>26</v>
      </c>
      <c r="E88" t="s">
        <v>33</v>
      </c>
      <c r="F88" t="s">
        <v>34</v>
      </c>
      <c r="G88">
        <v>165.11181769999999</v>
      </c>
      <c r="H88">
        <f t="shared" si="10"/>
        <v>11.112025331209999</v>
      </c>
      <c r="I88" s="1">
        <v>12.454473499999978</v>
      </c>
      <c r="J88" s="1">
        <f t="shared" si="12"/>
        <v>0.8381860665499985</v>
      </c>
    </row>
    <row r="89" spans="1:10" x14ac:dyDescent="0.45">
      <c r="A89" t="s">
        <v>7</v>
      </c>
      <c r="B89">
        <v>2020</v>
      </c>
      <c r="C89" t="s">
        <v>30</v>
      </c>
      <c r="D89" t="s">
        <v>26</v>
      </c>
      <c r="E89" t="s">
        <v>33</v>
      </c>
      <c r="F89" t="s">
        <v>34</v>
      </c>
      <c r="G89">
        <v>154.2735538</v>
      </c>
      <c r="H89">
        <f t="shared" si="10"/>
        <v>10.38261017074</v>
      </c>
      <c r="I89" s="1">
        <v>-16.266363799999993</v>
      </c>
      <c r="J89" s="1">
        <f t="shared" si="12"/>
        <v>-1.0947262837399996</v>
      </c>
    </row>
    <row r="90" spans="1:10" x14ac:dyDescent="0.45">
      <c r="A90" t="s">
        <v>7</v>
      </c>
      <c r="B90">
        <v>2020</v>
      </c>
      <c r="C90" t="s">
        <v>44</v>
      </c>
      <c r="D90" t="s">
        <v>9</v>
      </c>
      <c r="E90" t="s">
        <v>33</v>
      </c>
      <c r="F90" t="s">
        <v>34</v>
      </c>
      <c r="G90">
        <v>146.7610397</v>
      </c>
      <c r="H90">
        <f t="shared" si="10"/>
        <v>9.87701797181</v>
      </c>
      <c r="I90" s="1">
        <v>-14.004733299999998</v>
      </c>
      <c r="J90" s="1">
        <f t="shared" si="12"/>
        <v>-0.94251855108999982</v>
      </c>
    </row>
    <row r="91" spans="1:10" x14ac:dyDescent="0.45">
      <c r="A91" t="s">
        <v>7</v>
      </c>
      <c r="B91">
        <v>2020</v>
      </c>
      <c r="C91" t="s">
        <v>45</v>
      </c>
      <c r="D91" t="s">
        <v>26</v>
      </c>
      <c r="E91" t="s">
        <v>33</v>
      </c>
      <c r="F91" t="s">
        <v>34</v>
      </c>
      <c r="G91">
        <v>147.72296009999999</v>
      </c>
      <c r="H91">
        <f t="shared" si="10"/>
        <v>9.9417552147299997</v>
      </c>
      <c r="I91" s="1">
        <v>-55.707486200000005</v>
      </c>
      <c r="J91" s="1">
        <f t="shared" si="12"/>
        <v>-3.7491138212600004</v>
      </c>
    </row>
    <row r="92" spans="1:10" x14ac:dyDescent="0.45">
      <c r="A92" t="s">
        <v>7</v>
      </c>
      <c r="B92">
        <v>2020</v>
      </c>
      <c r="C92" t="s">
        <v>31</v>
      </c>
      <c r="D92" t="s">
        <v>26</v>
      </c>
      <c r="E92" t="s">
        <v>33</v>
      </c>
      <c r="F92" t="s">
        <v>34</v>
      </c>
      <c r="G92">
        <v>157.2165153</v>
      </c>
      <c r="H92">
        <f t="shared" si="10"/>
        <v>10.58067147969</v>
      </c>
      <c r="I92" s="1">
        <v>-33.500556700000004</v>
      </c>
      <c r="J92" s="1">
        <f t="shared" si="12"/>
        <v>-2.2545874659100003</v>
      </c>
    </row>
    <row r="93" spans="1:10" x14ac:dyDescent="0.45">
      <c r="H93">
        <f>_xlfn.STDEV.S(H80:H92)</f>
        <v>1.2804210412199684</v>
      </c>
      <c r="I93" s="1"/>
      <c r="J93" s="1"/>
    </row>
    <row r="94" spans="1:10" x14ac:dyDescent="0.45">
      <c r="A94" t="s">
        <v>7</v>
      </c>
      <c r="B94">
        <v>2019</v>
      </c>
      <c r="C94" t="s">
        <v>8</v>
      </c>
      <c r="D94" t="s">
        <v>9</v>
      </c>
      <c r="E94" t="s">
        <v>35</v>
      </c>
      <c r="F94" t="s">
        <v>36</v>
      </c>
      <c r="G94">
        <v>117.7</v>
      </c>
      <c r="H94">
        <f t="shared" si="10"/>
        <v>7.9212100000000003</v>
      </c>
      <c r="I94" s="1">
        <v>-25.999999999999986</v>
      </c>
      <c r="J94" s="1">
        <f t="shared" ref="J94:J106" si="13">I94*0.0673</f>
        <v>-1.7497999999999989</v>
      </c>
    </row>
    <row r="95" spans="1:10" x14ac:dyDescent="0.45">
      <c r="A95" t="s">
        <v>7</v>
      </c>
      <c r="B95">
        <v>2019</v>
      </c>
      <c r="C95" t="s">
        <v>43</v>
      </c>
      <c r="D95" t="s">
        <v>26</v>
      </c>
      <c r="E95" t="s">
        <v>35</v>
      </c>
      <c r="F95" t="s">
        <v>36</v>
      </c>
      <c r="G95">
        <v>131.4</v>
      </c>
      <c r="H95">
        <f t="shared" si="10"/>
        <v>8.8432200000000005</v>
      </c>
      <c r="I95" s="1">
        <v>66.7</v>
      </c>
      <c r="J95" s="1">
        <f t="shared" si="13"/>
        <v>4.4889099999999997</v>
      </c>
    </row>
    <row r="96" spans="1:10" x14ac:dyDescent="0.45">
      <c r="A96" t="s">
        <v>7</v>
      </c>
      <c r="B96">
        <v>2019</v>
      </c>
      <c r="C96" t="s">
        <v>30</v>
      </c>
      <c r="D96" t="s">
        <v>26</v>
      </c>
      <c r="E96" t="s">
        <v>35</v>
      </c>
      <c r="F96" t="s">
        <v>36</v>
      </c>
      <c r="G96">
        <v>156.5</v>
      </c>
      <c r="H96">
        <f t="shared" si="10"/>
        <v>10.532449999999999</v>
      </c>
      <c r="I96" s="1">
        <v>-37</v>
      </c>
      <c r="J96" s="1">
        <f t="shared" si="13"/>
        <v>-2.4901</v>
      </c>
    </row>
    <row r="97" spans="1:10" x14ac:dyDescent="0.45">
      <c r="A97" t="s">
        <v>7</v>
      </c>
      <c r="B97">
        <v>2019</v>
      </c>
      <c r="C97" t="s">
        <v>44</v>
      </c>
      <c r="D97" t="s">
        <v>9</v>
      </c>
      <c r="E97" t="s">
        <v>35</v>
      </c>
      <c r="F97" t="s">
        <v>36</v>
      </c>
      <c r="G97">
        <v>151.30000000000001</v>
      </c>
      <c r="H97">
        <f t="shared" si="10"/>
        <v>10.182490000000001</v>
      </c>
      <c r="I97" s="1">
        <v>4.7000000000000171</v>
      </c>
      <c r="J97" s="1">
        <f t="shared" si="13"/>
        <v>0.31631000000000115</v>
      </c>
    </row>
    <row r="98" spans="1:10" x14ac:dyDescent="0.45">
      <c r="A98" t="s">
        <v>7</v>
      </c>
      <c r="B98">
        <v>2019</v>
      </c>
      <c r="C98" t="s">
        <v>45</v>
      </c>
      <c r="D98" t="s">
        <v>26</v>
      </c>
      <c r="E98" t="s">
        <v>35</v>
      </c>
      <c r="F98" t="s">
        <v>36</v>
      </c>
      <c r="G98">
        <v>172.8</v>
      </c>
      <c r="H98">
        <f t="shared" si="10"/>
        <v>11.629440000000001</v>
      </c>
      <c r="I98" s="1">
        <v>54.100000000000009</v>
      </c>
      <c r="J98" s="1">
        <f t="shared" si="13"/>
        <v>3.6409300000000004</v>
      </c>
    </row>
    <row r="99" spans="1:10" x14ac:dyDescent="0.45">
      <c r="A99" t="s">
        <v>7</v>
      </c>
      <c r="B99">
        <v>2019</v>
      </c>
      <c r="C99" t="s">
        <v>46</v>
      </c>
      <c r="D99" t="s">
        <v>9</v>
      </c>
      <c r="E99" t="s">
        <v>35</v>
      </c>
      <c r="F99" t="s">
        <v>36</v>
      </c>
      <c r="G99">
        <v>160.1</v>
      </c>
      <c r="H99">
        <f t="shared" si="10"/>
        <v>10.77473</v>
      </c>
      <c r="I99" s="1">
        <v>31.5</v>
      </c>
      <c r="J99" s="1">
        <f t="shared" si="13"/>
        <v>2.1199499999999998</v>
      </c>
    </row>
    <row r="100" spans="1:10" x14ac:dyDescent="0.45">
      <c r="A100" t="s">
        <v>7</v>
      </c>
      <c r="B100">
        <v>2020</v>
      </c>
      <c r="C100" t="s">
        <v>8</v>
      </c>
      <c r="D100" t="s">
        <v>9</v>
      </c>
      <c r="E100" t="s">
        <v>35</v>
      </c>
      <c r="F100" t="s">
        <v>36</v>
      </c>
      <c r="G100">
        <v>64.088412890000001</v>
      </c>
      <c r="H100">
        <f t="shared" si="10"/>
        <v>4.3131501874970004</v>
      </c>
      <c r="I100" s="1">
        <v>-8.1056707200000062</v>
      </c>
      <c r="J100" s="1">
        <f t="shared" si="13"/>
        <v>-0.54551163945600045</v>
      </c>
    </row>
    <row r="101" spans="1:10" x14ac:dyDescent="0.45">
      <c r="A101" t="s">
        <v>7</v>
      </c>
      <c r="B101">
        <v>2020</v>
      </c>
      <c r="C101" t="s">
        <v>47</v>
      </c>
      <c r="D101" t="s">
        <v>9</v>
      </c>
      <c r="E101" t="s">
        <v>35</v>
      </c>
      <c r="F101" t="s">
        <v>36</v>
      </c>
      <c r="G101">
        <v>171.14463660000001</v>
      </c>
      <c r="H101">
        <f t="shared" si="10"/>
        <v>11.51803404318</v>
      </c>
      <c r="I101" s="1">
        <v>-29.142809799999981</v>
      </c>
      <c r="J101" s="1">
        <f t="shared" si="13"/>
        <v>-1.9613110995399987</v>
      </c>
    </row>
    <row r="102" spans="1:10" x14ac:dyDescent="0.45">
      <c r="A102" t="s">
        <v>7</v>
      </c>
      <c r="B102">
        <v>2020</v>
      </c>
      <c r="C102" t="s">
        <v>43</v>
      </c>
      <c r="D102" t="s">
        <v>26</v>
      </c>
      <c r="E102" t="s">
        <v>35</v>
      </c>
      <c r="F102" t="s">
        <v>36</v>
      </c>
      <c r="G102">
        <v>147.6693052</v>
      </c>
      <c r="H102">
        <f t="shared" si="10"/>
        <v>9.9381442399599997</v>
      </c>
      <c r="I102" s="1">
        <v>-4.9880390000000148</v>
      </c>
      <c r="J102" s="1">
        <f t="shared" si="13"/>
        <v>-0.33569502470000101</v>
      </c>
    </row>
    <row r="103" spans="1:10" x14ac:dyDescent="0.45">
      <c r="A103" t="s">
        <v>7</v>
      </c>
      <c r="B103">
        <v>2020</v>
      </c>
      <c r="C103" t="s">
        <v>30</v>
      </c>
      <c r="D103" t="s">
        <v>26</v>
      </c>
      <c r="E103" t="s">
        <v>35</v>
      </c>
      <c r="F103" t="s">
        <v>36</v>
      </c>
      <c r="G103">
        <v>174.06800720000001</v>
      </c>
      <c r="H103">
        <f t="shared" si="10"/>
        <v>11.714776884560001</v>
      </c>
      <c r="I103" s="1">
        <v>3.5280896000000155</v>
      </c>
      <c r="J103" s="1">
        <f t="shared" si="13"/>
        <v>0.23744043008000104</v>
      </c>
    </row>
    <row r="104" spans="1:10" x14ac:dyDescent="0.45">
      <c r="A104" t="s">
        <v>7</v>
      </c>
      <c r="B104">
        <v>2020</v>
      </c>
      <c r="C104" t="s">
        <v>44</v>
      </c>
      <c r="D104" t="s">
        <v>9</v>
      </c>
      <c r="E104" t="s">
        <v>35</v>
      </c>
      <c r="F104" t="s">
        <v>36</v>
      </c>
      <c r="G104">
        <v>181.4208447</v>
      </c>
      <c r="H104">
        <f t="shared" si="10"/>
        <v>12.20962284831</v>
      </c>
      <c r="I104" s="1">
        <v>20.655071700000008</v>
      </c>
      <c r="J104" s="1">
        <f t="shared" si="13"/>
        <v>1.3900863254100004</v>
      </c>
    </row>
    <row r="105" spans="1:10" x14ac:dyDescent="0.45">
      <c r="A105" t="s">
        <v>7</v>
      </c>
      <c r="B105">
        <v>2020</v>
      </c>
      <c r="C105" t="s">
        <v>45</v>
      </c>
      <c r="D105" t="s">
        <v>26</v>
      </c>
      <c r="E105" t="s">
        <v>35</v>
      </c>
      <c r="F105" t="s">
        <v>36</v>
      </c>
      <c r="G105">
        <v>186.74506840000001</v>
      </c>
      <c r="H105">
        <f t="shared" si="10"/>
        <v>12.567943103320001</v>
      </c>
      <c r="I105" s="1">
        <v>-16.685377899999992</v>
      </c>
      <c r="J105" s="1">
        <f t="shared" si="13"/>
        <v>-1.1229259326699994</v>
      </c>
    </row>
    <row r="106" spans="1:10" x14ac:dyDescent="0.45">
      <c r="A106" t="s">
        <v>7</v>
      </c>
      <c r="B106">
        <v>2020</v>
      </c>
      <c r="C106" t="s">
        <v>31</v>
      </c>
      <c r="D106" t="s">
        <v>26</v>
      </c>
      <c r="E106" t="s">
        <v>35</v>
      </c>
      <c r="F106" t="s">
        <v>36</v>
      </c>
      <c r="G106">
        <v>161.801751</v>
      </c>
      <c r="H106">
        <f t="shared" si="10"/>
        <v>10.889257842299999</v>
      </c>
      <c r="I106" s="1">
        <v>-28.915321000000006</v>
      </c>
      <c r="J106" s="1">
        <f t="shared" si="13"/>
        <v>-1.9460011033000004</v>
      </c>
    </row>
    <row r="107" spans="1:10" x14ac:dyDescent="0.45">
      <c r="H107">
        <f>_xlfn.STDEV.S(H94:H106)</f>
        <v>2.2056708213538183</v>
      </c>
      <c r="I107" s="1"/>
      <c r="J107" s="1"/>
    </row>
    <row r="108" spans="1:10" x14ac:dyDescent="0.45">
      <c r="A108" t="s">
        <v>7</v>
      </c>
      <c r="B108">
        <v>2019</v>
      </c>
      <c r="C108" t="s">
        <v>8</v>
      </c>
      <c r="D108" t="s">
        <v>9</v>
      </c>
      <c r="E108" t="s">
        <v>37</v>
      </c>
      <c r="F108" t="s">
        <v>38</v>
      </c>
      <c r="G108">
        <v>142.9</v>
      </c>
      <c r="H108">
        <f t="shared" si="10"/>
        <v>9.6171699999999998</v>
      </c>
      <c r="I108" s="1">
        <v>-0.79999999999998295</v>
      </c>
      <c r="J108" s="1">
        <f t="shared" ref="J108:J120" si="14">I108*0.0673</f>
        <v>-5.3839999999998854E-2</v>
      </c>
    </row>
    <row r="109" spans="1:10" x14ac:dyDescent="0.45">
      <c r="A109" t="s">
        <v>7</v>
      </c>
      <c r="B109">
        <v>2019</v>
      </c>
      <c r="C109" t="s">
        <v>43</v>
      </c>
      <c r="D109" t="s">
        <v>26</v>
      </c>
      <c r="E109" t="s">
        <v>37</v>
      </c>
      <c r="F109" t="s">
        <v>38</v>
      </c>
      <c r="G109">
        <v>139.5</v>
      </c>
      <c r="H109">
        <f t="shared" si="10"/>
        <v>9.3883499999999991</v>
      </c>
      <c r="I109" s="1">
        <v>74.8</v>
      </c>
      <c r="J109" s="1">
        <f t="shared" si="14"/>
        <v>5.0340400000000001</v>
      </c>
    </row>
    <row r="110" spans="1:10" x14ac:dyDescent="0.45">
      <c r="A110" t="s">
        <v>7</v>
      </c>
      <c r="B110">
        <v>2019</v>
      </c>
      <c r="C110" t="s">
        <v>30</v>
      </c>
      <c r="D110" t="s">
        <v>26</v>
      </c>
      <c r="E110" t="s">
        <v>37</v>
      </c>
      <c r="F110" t="s">
        <v>38</v>
      </c>
      <c r="G110">
        <v>172.7</v>
      </c>
      <c r="H110">
        <f t="shared" si="10"/>
        <v>11.62271</v>
      </c>
      <c r="I110" s="1">
        <v>-20.800000000000011</v>
      </c>
      <c r="J110" s="1">
        <f t="shared" si="14"/>
        <v>-1.3998400000000006</v>
      </c>
    </row>
    <row r="111" spans="1:10" x14ac:dyDescent="0.45">
      <c r="A111" t="s">
        <v>7</v>
      </c>
      <c r="B111">
        <v>2019</v>
      </c>
      <c r="C111" t="s">
        <v>44</v>
      </c>
      <c r="D111" t="s">
        <v>9</v>
      </c>
      <c r="E111" t="s">
        <v>37</v>
      </c>
      <c r="F111" t="s">
        <v>38</v>
      </c>
      <c r="G111">
        <v>151</v>
      </c>
      <c r="H111">
        <f t="shared" si="10"/>
        <v>10.1623</v>
      </c>
      <c r="I111" s="1">
        <v>4.4000000000000057</v>
      </c>
      <c r="J111" s="1">
        <f t="shared" si="14"/>
        <v>0.29612000000000038</v>
      </c>
    </row>
    <row r="112" spans="1:10" x14ac:dyDescent="0.45">
      <c r="A112" t="s">
        <v>7</v>
      </c>
      <c r="B112">
        <v>2019</v>
      </c>
      <c r="C112" t="s">
        <v>45</v>
      </c>
      <c r="D112" t="s">
        <v>26</v>
      </c>
      <c r="E112" t="s">
        <v>37</v>
      </c>
      <c r="F112" t="s">
        <v>38</v>
      </c>
      <c r="G112">
        <v>115.3</v>
      </c>
      <c r="H112">
        <f t="shared" si="10"/>
        <v>7.75969</v>
      </c>
      <c r="I112" s="1">
        <v>-3.4000000000000057</v>
      </c>
      <c r="J112" s="1">
        <f t="shared" si="14"/>
        <v>-0.22882000000000038</v>
      </c>
    </row>
    <row r="113" spans="1:10" x14ac:dyDescent="0.45">
      <c r="A113" t="s">
        <v>7</v>
      </c>
      <c r="B113">
        <v>2019</v>
      </c>
      <c r="C113" t="s">
        <v>46</v>
      </c>
      <c r="D113" t="s">
        <v>9</v>
      </c>
      <c r="E113" t="s">
        <v>37</v>
      </c>
      <c r="F113" t="s">
        <v>38</v>
      </c>
      <c r="G113">
        <v>155.4</v>
      </c>
      <c r="H113">
        <f t="shared" si="10"/>
        <v>10.45842</v>
      </c>
      <c r="I113" s="1">
        <v>26.800000000000011</v>
      </c>
      <c r="J113" s="1">
        <f t="shared" si="14"/>
        <v>1.8036400000000008</v>
      </c>
    </row>
    <row r="114" spans="1:10" x14ac:dyDescent="0.45">
      <c r="A114" t="s">
        <v>7</v>
      </c>
      <c r="B114">
        <v>2020</v>
      </c>
      <c r="C114" t="s">
        <v>8</v>
      </c>
      <c r="D114" t="s">
        <v>9</v>
      </c>
      <c r="E114" t="s">
        <v>37</v>
      </c>
      <c r="F114" t="s">
        <v>38</v>
      </c>
      <c r="G114">
        <v>178.3606556</v>
      </c>
      <c r="H114">
        <f t="shared" si="10"/>
        <v>12.003672121879999</v>
      </c>
      <c r="I114" s="1">
        <v>106.16657198999999</v>
      </c>
      <c r="J114" s="1">
        <f t="shared" si="14"/>
        <v>7.1450102949269994</v>
      </c>
    </row>
    <row r="115" spans="1:10" x14ac:dyDescent="0.45">
      <c r="A115" t="s">
        <v>7</v>
      </c>
      <c r="B115">
        <v>2020</v>
      </c>
      <c r="C115" t="s">
        <v>47</v>
      </c>
      <c r="D115" t="s">
        <v>9</v>
      </c>
      <c r="E115" t="s">
        <v>37</v>
      </c>
      <c r="F115" t="s">
        <v>38</v>
      </c>
      <c r="G115">
        <v>178.29863320000001</v>
      </c>
      <c r="H115">
        <f t="shared" si="10"/>
        <v>11.99949801436</v>
      </c>
      <c r="I115" s="1">
        <v>-21.988813199999981</v>
      </c>
      <c r="J115" s="1">
        <f t="shared" si="14"/>
        <v>-1.4798471283599988</v>
      </c>
    </row>
    <row r="116" spans="1:10" x14ac:dyDescent="0.45">
      <c r="A116" t="s">
        <v>7</v>
      </c>
      <c r="B116">
        <v>2020</v>
      </c>
      <c r="C116" t="s">
        <v>43</v>
      </c>
      <c r="D116" t="s">
        <v>26</v>
      </c>
      <c r="E116" t="s">
        <v>37</v>
      </c>
      <c r="F116" t="s">
        <v>38</v>
      </c>
      <c r="G116">
        <v>180.79698669999999</v>
      </c>
      <c r="H116">
        <f t="shared" si="10"/>
        <v>12.167637204909999</v>
      </c>
      <c r="I116" s="1">
        <v>28.139642499999979</v>
      </c>
      <c r="J116" s="1">
        <f t="shared" si="14"/>
        <v>1.8937979402499985</v>
      </c>
    </row>
    <row r="117" spans="1:10" x14ac:dyDescent="0.45">
      <c r="A117" t="s">
        <v>7</v>
      </c>
      <c r="B117">
        <v>2020</v>
      </c>
      <c r="C117" t="s">
        <v>30</v>
      </c>
      <c r="D117" t="s">
        <v>26</v>
      </c>
      <c r="E117" t="s">
        <v>37</v>
      </c>
      <c r="F117" t="s">
        <v>38</v>
      </c>
      <c r="G117">
        <v>164.16983300000001</v>
      </c>
      <c r="H117">
        <f t="shared" si="10"/>
        <v>11.048629760900001</v>
      </c>
      <c r="I117" s="1">
        <v>-6.3700845999999842</v>
      </c>
      <c r="J117" s="1">
        <f t="shared" si="14"/>
        <v>-0.42870669357999891</v>
      </c>
    </row>
    <row r="118" spans="1:10" x14ac:dyDescent="0.45">
      <c r="A118" t="s">
        <v>7</v>
      </c>
      <c r="B118">
        <v>2020</v>
      </c>
      <c r="C118" t="s">
        <v>44</v>
      </c>
      <c r="D118" t="s">
        <v>9</v>
      </c>
      <c r="E118" t="s">
        <v>37</v>
      </c>
      <c r="F118" t="s">
        <v>38</v>
      </c>
      <c r="G118">
        <v>138.0471173</v>
      </c>
      <c r="H118">
        <f t="shared" si="10"/>
        <v>9.2905709942900003</v>
      </c>
      <c r="I118" s="1">
        <v>-22.718655699999999</v>
      </c>
      <c r="J118" s="1">
        <f t="shared" si="14"/>
        <v>-1.5289655286099999</v>
      </c>
    </row>
    <row r="119" spans="1:10" x14ac:dyDescent="0.45">
      <c r="A119" t="s">
        <v>7</v>
      </c>
      <c r="B119">
        <v>2020</v>
      </c>
      <c r="C119" t="s">
        <v>45</v>
      </c>
      <c r="D119" t="s">
        <v>26</v>
      </c>
      <c r="E119" t="s">
        <v>37</v>
      </c>
      <c r="F119" t="s">
        <v>38</v>
      </c>
      <c r="G119">
        <v>189.27686739999999</v>
      </c>
      <c r="H119">
        <f t="shared" si="10"/>
        <v>12.738333176019999</v>
      </c>
      <c r="I119" s="1">
        <v>-14.153578900000014</v>
      </c>
      <c r="J119" s="1">
        <f t="shared" si="14"/>
        <v>-0.9525358599700009</v>
      </c>
    </row>
    <row r="120" spans="1:10" x14ac:dyDescent="0.45">
      <c r="A120" t="s">
        <v>7</v>
      </c>
      <c r="B120">
        <v>2020</v>
      </c>
      <c r="C120" t="s">
        <v>31</v>
      </c>
      <c r="D120" t="s">
        <v>26</v>
      </c>
      <c r="E120" t="s">
        <v>37</v>
      </c>
      <c r="F120" t="s">
        <v>38</v>
      </c>
      <c r="G120">
        <v>126.78790239999999</v>
      </c>
      <c r="H120">
        <f t="shared" si="10"/>
        <v>8.5328258315199985</v>
      </c>
      <c r="I120" s="1">
        <v>-63.929169600000009</v>
      </c>
      <c r="J120" s="1">
        <f t="shared" si="14"/>
        <v>-4.3024331140800003</v>
      </c>
    </row>
    <row r="121" spans="1:10" x14ac:dyDescent="0.45">
      <c r="H121">
        <f>_xlfn.STDEV.S(H108:H120)</f>
        <v>1.5499570282563817</v>
      </c>
      <c r="I121" s="1"/>
      <c r="J121" s="1"/>
    </row>
    <row r="122" spans="1:10" x14ac:dyDescent="0.45">
      <c r="A122" t="s">
        <v>7</v>
      </c>
      <c r="B122">
        <v>2019</v>
      </c>
      <c r="C122" t="s">
        <v>8</v>
      </c>
      <c r="D122" t="s">
        <v>9</v>
      </c>
      <c r="E122" t="s">
        <v>39</v>
      </c>
      <c r="F122" t="s">
        <v>40</v>
      </c>
      <c r="G122">
        <v>152.80000000000001</v>
      </c>
      <c r="H122">
        <f t="shared" si="10"/>
        <v>10.283440000000001</v>
      </c>
      <c r="I122" s="1">
        <v>9.1000000000000227</v>
      </c>
      <c r="J122" s="1">
        <f t="shared" ref="J122:J134" si="15">I122*0.0673</f>
        <v>0.61243000000000147</v>
      </c>
    </row>
    <row r="123" spans="1:10" x14ac:dyDescent="0.45">
      <c r="A123" t="s">
        <v>7</v>
      </c>
      <c r="B123">
        <v>2019</v>
      </c>
      <c r="C123" t="s">
        <v>43</v>
      </c>
      <c r="D123" t="s">
        <v>26</v>
      </c>
      <c r="E123" t="s">
        <v>39</v>
      </c>
      <c r="F123" t="s">
        <v>40</v>
      </c>
      <c r="G123">
        <v>134.5</v>
      </c>
      <c r="H123">
        <f t="shared" si="10"/>
        <v>9.05185</v>
      </c>
      <c r="I123" s="1">
        <v>69.8</v>
      </c>
      <c r="J123" s="1">
        <f t="shared" si="15"/>
        <v>4.69754</v>
      </c>
    </row>
    <row r="124" spans="1:10" x14ac:dyDescent="0.45">
      <c r="A124" t="s">
        <v>7</v>
      </c>
      <c r="B124">
        <v>2019</v>
      </c>
      <c r="C124" t="s">
        <v>30</v>
      </c>
      <c r="D124" t="s">
        <v>26</v>
      </c>
      <c r="E124" t="s">
        <v>39</v>
      </c>
      <c r="F124" t="s">
        <v>40</v>
      </c>
      <c r="G124">
        <v>143.19999999999999</v>
      </c>
      <c r="H124">
        <f t="shared" si="10"/>
        <v>9.6373599999999993</v>
      </c>
      <c r="I124" s="1">
        <v>-50.300000000000011</v>
      </c>
      <c r="J124" s="1">
        <f t="shared" si="15"/>
        <v>-3.3851900000000006</v>
      </c>
    </row>
    <row r="125" spans="1:10" x14ac:dyDescent="0.45">
      <c r="A125" t="s">
        <v>7</v>
      </c>
      <c r="B125">
        <v>2019</v>
      </c>
      <c r="C125" t="s">
        <v>44</v>
      </c>
      <c r="D125" t="s">
        <v>9</v>
      </c>
      <c r="E125" t="s">
        <v>39</v>
      </c>
      <c r="F125" t="s">
        <v>40</v>
      </c>
      <c r="G125">
        <v>151</v>
      </c>
      <c r="H125">
        <f t="shared" si="10"/>
        <v>10.1623</v>
      </c>
      <c r="I125" s="1">
        <v>4.4000000000000057</v>
      </c>
      <c r="J125" s="1">
        <f t="shared" si="15"/>
        <v>0.29612000000000038</v>
      </c>
    </row>
    <row r="126" spans="1:10" x14ac:dyDescent="0.45">
      <c r="A126" t="s">
        <v>7</v>
      </c>
      <c r="B126">
        <v>2019</v>
      </c>
      <c r="C126" t="s">
        <v>45</v>
      </c>
      <c r="D126" t="s">
        <v>26</v>
      </c>
      <c r="E126" t="s">
        <v>39</v>
      </c>
      <c r="F126" t="s">
        <v>40</v>
      </c>
      <c r="G126">
        <v>122.3</v>
      </c>
      <c r="H126">
        <f t="shared" si="10"/>
        <v>8.2307899999999989</v>
      </c>
      <c r="I126" s="1">
        <v>3.5999999999999943</v>
      </c>
      <c r="J126" s="1">
        <f t="shared" si="15"/>
        <v>0.24227999999999961</v>
      </c>
    </row>
    <row r="127" spans="1:10" x14ac:dyDescent="0.45">
      <c r="A127" t="s">
        <v>7</v>
      </c>
      <c r="B127">
        <v>2019</v>
      </c>
      <c r="C127" t="s">
        <v>46</v>
      </c>
      <c r="D127" t="s">
        <v>9</v>
      </c>
      <c r="E127" t="s">
        <v>39</v>
      </c>
      <c r="F127" t="s">
        <v>40</v>
      </c>
      <c r="G127">
        <v>162.4</v>
      </c>
      <c r="H127">
        <f t="shared" si="10"/>
        <v>10.92952</v>
      </c>
      <c r="I127" s="1">
        <v>33.800000000000011</v>
      </c>
      <c r="J127" s="1">
        <f t="shared" si="15"/>
        <v>2.2747400000000009</v>
      </c>
    </row>
    <row r="128" spans="1:10" x14ac:dyDescent="0.45">
      <c r="A128" t="s">
        <v>7</v>
      </c>
      <c r="B128">
        <v>2020</v>
      </c>
      <c r="C128" t="s">
        <v>8</v>
      </c>
      <c r="D128" t="s">
        <v>9</v>
      </c>
      <c r="E128" t="s">
        <v>39</v>
      </c>
      <c r="F128" t="s">
        <v>40</v>
      </c>
      <c r="G128">
        <v>179.08557350000001</v>
      </c>
      <c r="H128">
        <f t="shared" si="10"/>
        <v>12.052459096550001</v>
      </c>
      <c r="I128" s="1">
        <v>106.89148989</v>
      </c>
      <c r="J128" s="1">
        <f t="shared" si="15"/>
        <v>7.1937972695969998</v>
      </c>
    </row>
    <row r="129" spans="1:10" x14ac:dyDescent="0.45">
      <c r="A129" t="s">
        <v>7</v>
      </c>
      <c r="B129">
        <v>2020</v>
      </c>
      <c r="C129" t="s">
        <v>47</v>
      </c>
      <c r="D129" t="s">
        <v>9</v>
      </c>
      <c r="E129" t="s">
        <v>39</v>
      </c>
      <c r="F129" t="s">
        <v>40</v>
      </c>
      <c r="G129">
        <v>158.4510664</v>
      </c>
      <c r="H129">
        <f t="shared" si="10"/>
        <v>10.663756768720001</v>
      </c>
      <c r="I129" s="1">
        <v>-41.836379999999991</v>
      </c>
      <c r="J129" s="1">
        <f t="shared" si="15"/>
        <v>-2.8155883739999994</v>
      </c>
    </row>
    <row r="130" spans="1:10" x14ac:dyDescent="0.45">
      <c r="A130" t="s">
        <v>7</v>
      </c>
      <c r="B130">
        <v>2020</v>
      </c>
      <c r="C130" t="s">
        <v>43</v>
      </c>
      <c r="D130" t="s">
        <v>26</v>
      </c>
      <c r="E130" t="s">
        <v>39</v>
      </c>
      <c r="F130" t="s">
        <v>40</v>
      </c>
      <c r="G130">
        <v>166.6640936</v>
      </c>
      <c r="H130">
        <f t="shared" si="10"/>
        <v>11.21649349928</v>
      </c>
      <c r="I130" s="1">
        <v>14.00674939999999</v>
      </c>
      <c r="J130" s="1">
        <f t="shared" si="15"/>
        <v>0.94265423461999931</v>
      </c>
    </row>
    <row r="131" spans="1:10" x14ac:dyDescent="0.45">
      <c r="A131" t="s">
        <v>7</v>
      </c>
      <c r="B131">
        <v>2020</v>
      </c>
      <c r="C131" t="s">
        <v>30</v>
      </c>
      <c r="D131" t="s">
        <v>26</v>
      </c>
      <c r="E131" t="s">
        <v>39</v>
      </c>
      <c r="F131" t="s">
        <v>40</v>
      </c>
      <c r="G131">
        <v>150.13839580000001</v>
      </c>
      <c r="H131">
        <f t="shared" ref="H131:H148" si="16">G131*0.0673</f>
        <v>10.10431403734</v>
      </c>
      <c r="I131" s="1">
        <v>-20.401521799999983</v>
      </c>
      <c r="J131" s="1">
        <f t="shared" si="15"/>
        <v>-1.373022417139999</v>
      </c>
    </row>
    <row r="132" spans="1:10" x14ac:dyDescent="0.45">
      <c r="A132" t="s">
        <v>7</v>
      </c>
      <c r="B132">
        <v>2020</v>
      </c>
      <c r="C132" t="s">
        <v>44</v>
      </c>
      <c r="D132" t="s">
        <v>9</v>
      </c>
      <c r="E132" t="s">
        <v>39</v>
      </c>
      <c r="F132" t="s">
        <v>40</v>
      </c>
      <c r="G132">
        <v>150.1954552</v>
      </c>
      <c r="H132">
        <f t="shared" si="16"/>
        <v>10.108154134959999</v>
      </c>
      <c r="I132" s="1">
        <v>-10.570317799999998</v>
      </c>
      <c r="J132" s="1">
        <f t="shared" si="15"/>
        <v>-0.71138238793999986</v>
      </c>
    </row>
    <row r="133" spans="1:10" x14ac:dyDescent="0.45">
      <c r="A133" t="s">
        <v>7</v>
      </c>
      <c r="B133">
        <v>2020</v>
      </c>
      <c r="C133" t="s">
        <v>45</v>
      </c>
      <c r="D133" t="s">
        <v>26</v>
      </c>
      <c r="E133" t="s">
        <v>39</v>
      </c>
      <c r="F133" t="s">
        <v>40</v>
      </c>
      <c r="G133">
        <v>176.2166813</v>
      </c>
      <c r="H133">
        <f t="shared" si="16"/>
        <v>11.85938265149</v>
      </c>
      <c r="I133" s="1">
        <v>-27.213764999999995</v>
      </c>
      <c r="J133" s="1">
        <f t="shared" si="15"/>
        <v>-1.8314863844999996</v>
      </c>
    </row>
    <row r="134" spans="1:10" x14ac:dyDescent="0.45">
      <c r="A134" t="s">
        <v>7</v>
      </c>
      <c r="B134">
        <v>2020</v>
      </c>
      <c r="C134" t="s">
        <v>31</v>
      </c>
      <c r="D134" t="s">
        <v>26</v>
      </c>
      <c r="E134" t="s">
        <v>39</v>
      </c>
      <c r="F134" t="s">
        <v>40</v>
      </c>
      <c r="G134">
        <v>153.50653980000001</v>
      </c>
      <c r="H134">
        <f t="shared" si="16"/>
        <v>10.33099012854</v>
      </c>
      <c r="I134" s="1">
        <v>-37.210532199999989</v>
      </c>
      <c r="J134" s="1">
        <f t="shared" si="15"/>
        <v>-2.5042688170599994</v>
      </c>
    </row>
    <row r="135" spans="1:10" x14ac:dyDescent="0.45">
      <c r="H135">
        <f>_xlfn.STDEV.S(H122:H134)</f>
        <v>1.0489745980012706</v>
      </c>
      <c r="I135" s="1"/>
      <c r="J135" s="1"/>
    </row>
    <row r="136" spans="1:10" x14ac:dyDescent="0.45">
      <c r="A136" t="s">
        <v>7</v>
      </c>
      <c r="B136">
        <v>2019</v>
      </c>
      <c r="C136" t="s">
        <v>8</v>
      </c>
      <c r="D136" t="s">
        <v>9</v>
      </c>
      <c r="E136" t="s">
        <v>41</v>
      </c>
      <c r="F136" t="s">
        <v>42</v>
      </c>
      <c r="G136">
        <v>141.6</v>
      </c>
      <c r="H136">
        <f t="shared" si="16"/>
        <v>9.529679999999999</v>
      </c>
      <c r="I136" s="1">
        <v>-2.0999999999999943</v>
      </c>
      <c r="J136" s="1">
        <f t="shared" ref="J136:J148" si="17">I136*0.0673</f>
        <v>-0.14132999999999962</v>
      </c>
    </row>
    <row r="137" spans="1:10" x14ac:dyDescent="0.45">
      <c r="A137" t="s">
        <v>7</v>
      </c>
      <c r="B137">
        <v>2019</v>
      </c>
      <c r="C137" t="s">
        <v>43</v>
      </c>
      <c r="D137" t="s">
        <v>26</v>
      </c>
      <c r="E137" t="s">
        <v>41</v>
      </c>
      <c r="F137" t="s">
        <v>42</v>
      </c>
      <c r="G137">
        <v>55.2</v>
      </c>
      <c r="H137">
        <f t="shared" si="16"/>
        <v>3.71496</v>
      </c>
      <c r="I137" s="1">
        <v>-9.5</v>
      </c>
      <c r="J137" s="1">
        <f t="shared" si="17"/>
        <v>-0.63934999999999997</v>
      </c>
    </row>
    <row r="138" spans="1:10" x14ac:dyDescent="0.45">
      <c r="A138" t="s">
        <v>7</v>
      </c>
      <c r="B138">
        <v>2019</v>
      </c>
      <c r="C138" t="s">
        <v>30</v>
      </c>
      <c r="D138" t="s">
        <v>26</v>
      </c>
      <c r="E138" t="s">
        <v>41</v>
      </c>
      <c r="F138" t="s">
        <v>42</v>
      </c>
      <c r="G138">
        <v>153.9</v>
      </c>
      <c r="H138">
        <f t="shared" si="16"/>
        <v>10.357470000000001</v>
      </c>
      <c r="I138" s="1">
        <v>-39.599999999999994</v>
      </c>
      <c r="J138" s="1">
        <f t="shared" si="17"/>
        <v>-2.6650799999999997</v>
      </c>
    </row>
    <row r="139" spans="1:10" x14ac:dyDescent="0.45">
      <c r="A139" t="s">
        <v>7</v>
      </c>
      <c r="B139">
        <v>2019</v>
      </c>
      <c r="C139" t="s">
        <v>44</v>
      </c>
      <c r="D139" t="s">
        <v>9</v>
      </c>
      <c r="E139" t="s">
        <v>41</v>
      </c>
      <c r="F139" t="s">
        <v>42</v>
      </c>
      <c r="G139">
        <v>109.6</v>
      </c>
      <c r="H139">
        <f t="shared" si="16"/>
        <v>7.3760799999999991</v>
      </c>
      <c r="I139" s="1">
        <v>-37</v>
      </c>
      <c r="J139" s="1">
        <f t="shared" si="17"/>
        <v>-2.4901</v>
      </c>
    </row>
    <row r="140" spans="1:10" x14ac:dyDescent="0.45">
      <c r="A140" t="s">
        <v>7</v>
      </c>
      <c r="B140">
        <v>2019</v>
      </c>
      <c r="C140" t="s">
        <v>45</v>
      </c>
      <c r="D140" t="s">
        <v>26</v>
      </c>
      <c r="E140" t="s">
        <v>41</v>
      </c>
      <c r="F140" t="s">
        <v>42</v>
      </c>
      <c r="G140">
        <v>65</v>
      </c>
      <c r="H140">
        <f t="shared" si="16"/>
        <v>4.3745000000000003</v>
      </c>
      <c r="I140" s="1">
        <v>-53.7</v>
      </c>
      <c r="J140" s="1">
        <f t="shared" si="17"/>
        <v>-3.6140099999999999</v>
      </c>
    </row>
    <row r="141" spans="1:10" x14ac:dyDescent="0.45">
      <c r="A141" t="s">
        <v>7</v>
      </c>
      <c r="B141">
        <v>2019</v>
      </c>
      <c r="C141" t="s">
        <v>46</v>
      </c>
      <c r="D141" t="s">
        <v>9</v>
      </c>
      <c r="E141" t="s">
        <v>41</v>
      </c>
      <c r="F141" t="s">
        <v>42</v>
      </c>
      <c r="G141">
        <v>155.1</v>
      </c>
      <c r="H141">
        <f t="shared" si="16"/>
        <v>10.438229999999999</v>
      </c>
      <c r="I141" s="1">
        <v>26.5</v>
      </c>
      <c r="J141" s="1">
        <f t="shared" si="17"/>
        <v>1.78345</v>
      </c>
    </row>
    <row r="142" spans="1:10" x14ac:dyDescent="0.45">
      <c r="A142" t="s">
        <v>7</v>
      </c>
      <c r="B142">
        <v>2020</v>
      </c>
      <c r="C142" t="s">
        <v>8</v>
      </c>
      <c r="D142" t="s">
        <v>9</v>
      </c>
      <c r="E142" t="s">
        <v>41</v>
      </c>
      <c r="F142" t="s">
        <v>42</v>
      </c>
      <c r="G142">
        <v>140.149147</v>
      </c>
      <c r="H142">
        <f t="shared" si="16"/>
        <v>9.4320375931000004</v>
      </c>
      <c r="I142" s="1">
        <v>67.955063389999992</v>
      </c>
      <c r="J142" s="1">
        <f t="shared" si="17"/>
        <v>4.5733757661469996</v>
      </c>
    </row>
    <row r="143" spans="1:10" x14ac:dyDescent="0.45">
      <c r="A143" t="s">
        <v>7</v>
      </c>
      <c r="B143">
        <v>2020</v>
      </c>
      <c r="C143" t="s">
        <v>47</v>
      </c>
      <c r="D143" t="s">
        <v>9</v>
      </c>
      <c r="E143" t="s">
        <v>41</v>
      </c>
      <c r="F143" t="s">
        <v>42</v>
      </c>
      <c r="G143">
        <v>169.68401059999999</v>
      </c>
      <c r="H143">
        <f t="shared" si="16"/>
        <v>11.41973391338</v>
      </c>
      <c r="I143" s="1">
        <v>-30.6034358</v>
      </c>
      <c r="J143" s="1">
        <f t="shared" si="17"/>
        <v>-2.0596112293399997</v>
      </c>
    </row>
    <row r="144" spans="1:10" x14ac:dyDescent="0.45">
      <c r="A144" t="s">
        <v>7</v>
      </c>
      <c r="B144">
        <v>2020</v>
      </c>
      <c r="C144" t="s">
        <v>43</v>
      </c>
      <c r="D144" t="s">
        <v>26</v>
      </c>
      <c r="E144" t="s">
        <v>41</v>
      </c>
      <c r="F144" t="s">
        <v>42</v>
      </c>
      <c r="G144">
        <v>115.0495937</v>
      </c>
      <c r="H144">
        <f t="shared" si="16"/>
        <v>7.7428376560099998</v>
      </c>
      <c r="I144" s="1">
        <v>-37.607750500000009</v>
      </c>
      <c r="J144" s="1">
        <f t="shared" si="17"/>
        <v>-2.5310016086500005</v>
      </c>
    </row>
    <row r="145" spans="1:10" x14ac:dyDescent="0.45">
      <c r="A145" t="s">
        <v>7</v>
      </c>
      <c r="B145">
        <v>2020</v>
      </c>
      <c r="C145" t="s">
        <v>30</v>
      </c>
      <c r="D145" t="s">
        <v>26</v>
      </c>
      <c r="E145" t="s">
        <v>41</v>
      </c>
      <c r="F145" t="s">
        <v>42</v>
      </c>
      <c r="G145">
        <v>127.4912178</v>
      </c>
      <c r="H145">
        <f t="shared" si="16"/>
        <v>8.5801589579400002</v>
      </c>
      <c r="I145" s="1">
        <v>-43.048699799999994</v>
      </c>
      <c r="J145" s="1">
        <f t="shared" si="17"/>
        <v>-2.8971774965399995</v>
      </c>
    </row>
    <row r="146" spans="1:10" x14ac:dyDescent="0.45">
      <c r="A146" t="s">
        <v>7</v>
      </c>
      <c r="B146">
        <v>2020</v>
      </c>
      <c r="C146" t="s">
        <v>44</v>
      </c>
      <c r="D146" t="s">
        <v>9</v>
      </c>
      <c r="E146" t="s">
        <v>41</v>
      </c>
      <c r="F146" t="s">
        <v>42</v>
      </c>
      <c r="G146">
        <v>103.8142758</v>
      </c>
      <c r="H146">
        <f t="shared" si="16"/>
        <v>6.9867007613399998</v>
      </c>
      <c r="I146" s="1">
        <v>-56.951497199999991</v>
      </c>
      <c r="J146" s="1">
        <f t="shared" si="17"/>
        <v>-3.8328357615599993</v>
      </c>
    </row>
    <row r="147" spans="1:10" x14ac:dyDescent="0.45">
      <c r="A147" t="s">
        <v>7</v>
      </c>
      <c r="B147">
        <v>2020</v>
      </c>
      <c r="C147" t="s">
        <v>45</v>
      </c>
      <c r="D147" t="s">
        <v>26</v>
      </c>
      <c r="E147" t="s">
        <v>41</v>
      </c>
      <c r="F147" t="s">
        <v>42</v>
      </c>
      <c r="G147">
        <v>148.2636895</v>
      </c>
      <c r="H147">
        <f t="shared" si="16"/>
        <v>9.97814630335</v>
      </c>
      <c r="I147" s="1">
        <v>-55.166756800000002</v>
      </c>
      <c r="J147" s="1">
        <f t="shared" si="17"/>
        <v>-3.7127227326400001</v>
      </c>
    </row>
    <row r="148" spans="1:10" x14ac:dyDescent="0.45">
      <c r="A148" t="s">
        <v>7</v>
      </c>
      <c r="B148">
        <v>2020</v>
      </c>
      <c r="C148" t="s">
        <v>31</v>
      </c>
      <c r="D148" t="s">
        <v>26</v>
      </c>
      <c r="E148" t="s">
        <v>41</v>
      </c>
      <c r="F148" t="s">
        <v>42</v>
      </c>
      <c r="G148">
        <v>127.9438638</v>
      </c>
      <c r="H148">
        <f t="shared" si="16"/>
        <v>8.6106220337400003</v>
      </c>
      <c r="I148" s="1">
        <v>-62.773208199999999</v>
      </c>
      <c r="J148" s="1">
        <f t="shared" si="17"/>
        <v>-4.2246369118600002</v>
      </c>
    </row>
    <row r="149" spans="1:10" x14ac:dyDescent="0.45">
      <c r="H149">
        <f>_xlfn.STDEV.S(H136:H148)</f>
        <v>2.3023910649700592</v>
      </c>
    </row>
  </sheetData>
  <sortState xmlns:xlrd2="http://schemas.microsoft.com/office/spreadsheetml/2017/richdata2" ref="A2:J148">
    <sortCondition ref="E2:E14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5" ma:contentTypeDescription="Create a new document." ma:contentTypeScope="" ma:versionID="fb2c3e949058d2b0808cd053c4bf4307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61e701cf719dfe069491a84306416bba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3033c6-850d-4082-a86a-0d1cef7ddc1b" xsi:nil="true"/>
    <lcf76f155ced4ddcb4097134ff3c332f xmlns="f7861a92-94f5-49ee-9de7-97ce60660b0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77543FF-2D30-4F26-BEE7-61B5FF9AA44D}"/>
</file>

<file path=customXml/itemProps2.xml><?xml version="1.0" encoding="utf-8"?>
<ds:datastoreItem xmlns:ds="http://schemas.openxmlformats.org/officeDocument/2006/customXml" ds:itemID="{2D8C5C8A-E5ED-4358-BB97-D593319721C7}"/>
</file>

<file path=customXml/itemProps3.xml><?xml version="1.0" encoding="utf-8"?>
<ds:datastoreItem xmlns:ds="http://schemas.openxmlformats.org/officeDocument/2006/customXml" ds:itemID="{4D89A614-D438-451E-ABDB-14FB9E071A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Combined</vt:lpstr>
      <vt:lpstr>2018</vt:lpstr>
      <vt:lpstr>2019</vt:lpstr>
      <vt:lpstr>2020</vt:lpstr>
      <vt:lpstr>Table</vt:lpstr>
      <vt:lpstr>Table2_ALL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Mujjabi, Christopher</dc:creator>
  <cp:lastModifiedBy>Mujjabi, Christopher</cp:lastModifiedBy>
  <dcterms:created xsi:type="dcterms:W3CDTF">2022-02-10T01:29:19Z</dcterms:created>
  <dcterms:modified xsi:type="dcterms:W3CDTF">2023-09-27T16:45:24Z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0x010100B30089CC027E794F972C72379E483499</vt:lpwstr>
  </property>
</Properties>
</file>