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bookViews>
  <sheets>
    <sheet name="Master_Sheet" sheetId="1" r:id="rId1"/>
    <sheet name="Form Responses 1" sheetId="2" r:id="rId2"/>
    <sheet name="Table" sheetId="4" r:id="rId3"/>
  </sheets>
  <definedNames>
    <definedName name="Z_25A51FED_EE0B_4420_8C3F_917F84E877A1_.wvu.FilterData" localSheetId="1" hidden="1">'Form Responses 1'!$B$1:$B$1259</definedName>
    <definedName name="Z_3FBD5CB3_301D_41EA_8D21_D7880B4CEB2D_.wvu.FilterData" localSheetId="1" hidden="1">'Form Responses 1'!$C$1:$C$1259</definedName>
  </definedNames>
  <calcPr calcId="144525"/>
  <customWorkbookViews>
    <customWorkbookView name="Filter 2" guid="{25A51FED-EE0B-4420-8C3F-917F84E877A1}" maximized="1" windowWidth="0" windowHeight="0" activeSheetId="0"/>
    <customWorkbookView name="Filter 1" guid="{3FBD5CB3-301D-41EA-8D21-D7880B4CEB2D}" maximized="1" windowWidth="0" windowHeight="0" activeSheetId="0"/>
  </customWorkbookViews>
</workbook>
</file>

<file path=xl/sharedStrings.xml><?xml version="1.0" encoding="utf-8"?>
<sst xmlns="http://schemas.openxmlformats.org/spreadsheetml/2006/main" count="2297" uniqueCount="75">
  <si>
    <t>Timestamp</t>
  </si>
  <si>
    <t>Age</t>
  </si>
  <si>
    <t>Sex</t>
  </si>
  <si>
    <t>Educational Background</t>
  </si>
  <si>
    <t>Human Score(4)</t>
  </si>
  <si>
    <t>AI Score (4)</t>
  </si>
  <si>
    <t>Total Score (8)</t>
  </si>
  <si>
    <t>Sex Encoding</t>
  </si>
  <si>
    <t>AGE( below and above 24)</t>
  </si>
  <si>
    <t>Education(above Ug, below UG)</t>
  </si>
  <si>
    <t>18-24</t>
  </si>
  <si>
    <t>Male</t>
  </si>
  <si>
    <t>Undergraduate or Below</t>
  </si>
  <si>
    <t xml:space="preserve"> Median Total Score</t>
  </si>
  <si>
    <t>Mean Total Score</t>
  </si>
  <si>
    <t>Female</t>
  </si>
  <si>
    <t>Mode Total Score</t>
  </si>
  <si>
    <t>25-45</t>
  </si>
  <si>
    <t>Graduate</t>
  </si>
  <si>
    <t>Low Ability</t>
  </si>
  <si>
    <t>High Ability</t>
  </si>
  <si>
    <t>Total</t>
  </si>
  <si>
    <t>Correct %</t>
  </si>
  <si>
    <t>UG</t>
  </si>
  <si>
    <t>Above UG</t>
  </si>
  <si>
    <t>Under 24</t>
  </si>
  <si>
    <t>Above 24</t>
  </si>
  <si>
    <t>Below 18</t>
  </si>
  <si>
    <t>Ph.D.</t>
  </si>
  <si>
    <t>above 45</t>
  </si>
  <si>
    <t>Establishing a serene Puja Ghar or Mandir within your home is vital for attracting positivity. Keeping this space clean, clutter-free, and filled with positive energy is key. Positioning the Mandir in the northeast or east direction, along with soft lighting and fresh offerings, enhances its spiritual ambiance. However, avoiding clutter and duplication of idols is crucial to maintain the purity and harmony of the sacred space.</t>
  </si>
  <si>
    <t>Congress leader Mr. Kharge has voiced concerns about the feasibility of simultaneous elections in India. Highlighting the significant costs of conducting elections and the opacity surrounding funding, particularly through Electoral Bonds, he suggests prioritizing financial transparency over synchronized polls.</t>
  </si>
  <si>
    <t>The models calculated by the scientists showed that, in addition to already known economic factors such as income and education, risk optimism and risk tolerance in particular have a major influence on stock purchase decisions.</t>
  </si>
  <si>
    <t>The Congress chief outlined a basic problem with the idea of simultaneous polls. “Suppose simultaneous elections are held in 2024, and suppose the Central government is defeated in February 2025 and the Prime Minister calls for fresh elections. Or suppose, on a major policy issue, the PM decides to seek a fresh mandate. Will all the State Assemblies be also dissolved and ‘simultaneous’ elections held throughout the country?” he asked.</t>
  </si>
  <si>
    <t>Researchers also found that failures of apoptosis could lead to disease, which was also fitting. In cancer, a cell that should have died — a cell whose DNA has so many mistakes that it should have removed itself — does not. In autoimmune and other diseases, cells that should not die do, and vice versa: Cells that should die don’t.</t>
  </si>
  <si>
    <t xml:space="preserve">Apoptosis, a seemingly improbable and violent process, unfolds as some cells deliberately choose self-destruction. Initially shocking to biologists, this programmed cell death, known as apoptosis, emerged as a vital mechanism in many multicellular organisms, despite its destructive nature at the cellular level. 
</t>
  </si>
  <si>
    <t>69% of the participants expressed that educational resources about the menstrual cycle were completely lacking at their clubs. Additionally, although some clubs monitored players' menstrual cycles, the approach varied greatly and lacked consistency.</t>
  </si>
  <si>
    <t>The Puja Ghar or Mandir should be clean, de-cluttered, and filled with positivity. It should be in the northeast or east direction, with soft lighting and offerings of fresh items. Avoid placing two idols of the same god and clutter in the space. Let's explore what are some do's and don'ts of House Mandir to attract positivity:-</t>
  </si>
  <si>
    <t>Human Score</t>
  </si>
  <si>
    <t>AI Score</t>
  </si>
  <si>
    <t>Total Score</t>
  </si>
  <si>
    <t>Qn-1 Score</t>
  </si>
  <si>
    <t>Qn-2 Score</t>
  </si>
  <si>
    <t>Qn-3 Score</t>
  </si>
  <si>
    <t>Qn-4 Score</t>
  </si>
  <si>
    <t>Qn-5 score</t>
  </si>
  <si>
    <t>Qn-6 Score</t>
  </si>
  <si>
    <t>Qn-7 Score</t>
  </si>
  <si>
    <t>Qn-8 Score</t>
  </si>
  <si>
    <t>AI generated</t>
  </si>
  <si>
    <t>Human Text</t>
  </si>
  <si>
    <t>w</t>
  </si>
  <si>
    <t xml:space="preserve">AI </t>
  </si>
  <si>
    <t>Human</t>
  </si>
  <si>
    <t>AI</t>
  </si>
  <si>
    <t>p-value</t>
  </si>
  <si>
    <t>total female</t>
  </si>
  <si>
    <t>Male correct</t>
  </si>
  <si>
    <t>Female correct</t>
  </si>
  <si>
    <t>Ratio male</t>
  </si>
  <si>
    <t>Ratio Female</t>
  </si>
  <si>
    <t>total male</t>
  </si>
  <si>
    <t>1st question</t>
  </si>
  <si>
    <t>2nd question</t>
  </si>
  <si>
    <t>6th question</t>
  </si>
  <si>
    <t>7th question</t>
  </si>
  <si>
    <t>Average</t>
  </si>
  <si>
    <t xml:space="preserve">Human </t>
  </si>
  <si>
    <t>Ratio Male</t>
  </si>
  <si>
    <t>categoiral wise</t>
  </si>
  <si>
    <t>3rd</t>
  </si>
  <si>
    <t>combined</t>
  </si>
  <si>
    <t>4th</t>
  </si>
  <si>
    <t>5th</t>
  </si>
  <si>
    <t>8th</t>
  </si>
</sst>
</file>

<file path=xl/styles.xml><?xml version="1.0" encoding="utf-8"?>
<styleSheet xmlns="http://schemas.openxmlformats.org/spreadsheetml/2006/main" xmlns:xr9="http://schemas.microsoft.com/office/spreadsheetml/2016/revision9">
  <numFmts count="6">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m/d/yyyy\ h:mm:ss"/>
    <numFmt numFmtId="181" formatCode="0.0%"/>
  </numFmts>
  <fonts count="27">
    <font>
      <sz val="10"/>
      <color rgb="FF000000"/>
      <name val="Arial"/>
      <charset val="134"/>
      <scheme val="minor"/>
    </font>
    <font>
      <sz val="10"/>
      <color theme="1"/>
      <name val="Arial"/>
      <charset val="134"/>
      <scheme val="minor"/>
    </font>
    <font>
      <b/>
      <sz val="10"/>
      <color theme="1"/>
      <name val="Arial"/>
      <charset val="134"/>
      <scheme val="minor"/>
    </font>
    <font>
      <sz val="10"/>
      <name val="Arial"/>
      <charset val="134"/>
      <scheme val="minor"/>
    </font>
    <font>
      <sz val="10"/>
      <color rgb="FF000000"/>
      <name val="Arial"/>
      <charset val="134"/>
    </font>
    <font>
      <sz val="9"/>
      <color rgb="FF000000"/>
      <name val="&quot;Google Sans Mono&quot;"/>
      <charset val="134"/>
    </font>
    <font>
      <sz val="9"/>
      <color rgb="FF000000"/>
      <name val="Arial"/>
      <charset val="134"/>
      <scheme val="minor"/>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9">
    <fill>
      <patternFill patternType="none"/>
    </fill>
    <fill>
      <patternFill patternType="gray125"/>
    </fill>
    <fill>
      <patternFill patternType="solid">
        <fgColor rgb="FF93C47D"/>
        <bgColor rgb="FF93C47D"/>
      </patternFill>
    </fill>
    <fill>
      <patternFill patternType="solid">
        <fgColor rgb="FFFFFFFF"/>
        <bgColor rgb="FFFFFFFF"/>
      </patternFill>
    </fill>
    <fill>
      <patternFill patternType="solid">
        <fgColor rgb="FFFFE599"/>
        <bgColor rgb="FFFFE599"/>
      </patternFill>
    </fill>
    <fill>
      <patternFill patternType="solid">
        <fgColor rgb="FFCC4125"/>
        <bgColor rgb="FFCC4125"/>
      </patternFill>
    </fill>
    <fill>
      <patternFill patternType="solid">
        <fgColor rgb="FF6D9EEB"/>
        <bgColor rgb="FF6D9EEB"/>
      </patternFill>
    </fill>
    <fill>
      <patternFill patternType="solid">
        <fgColor rgb="FFF1C232"/>
        <bgColor rgb="FFF1C232"/>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9" fontId="7" fillId="0" borderId="0" applyFont="0" applyFill="0" applyBorder="0" applyAlignment="0" applyProtection="0">
      <alignment vertical="center"/>
    </xf>
    <xf numFmtId="178" fontId="7" fillId="0" borderId="0" applyFont="0" applyFill="0" applyBorder="0" applyAlignment="0" applyProtection="0">
      <alignment vertical="center"/>
    </xf>
    <xf numFmtId="179"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8" borderId="5"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6" applyNumberFormat="0" applyFill="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5" fillId="0" borderId="0" applyNumberFormat="0" applyFill="0" applyBorder="0" applyAlignment="0" applyProtection="0">
      <alignment vertical="center"/>
    </xf>
    <xf numFmtId="0" fontId="16" fillId="9" borderId="8" applyNumberFormat="0" applyAlignment="0" applyProtection="0">
      <alignment vertical="center"/>
    </xf>
    <xf numFmtId="0" fontId="17" fillId="10" borderId="9" applyNumberFormat="0" applyAlignment="0" applyProtection="0">
      <alignment vertical="center"/>
    </xf>
    <xf numFmtId="0" fontId="18" fillId="10" borderId="8" applyNumberFormat="0" applyAlignment="0" applyProtection="0">
      <alignment vertical="center"/>
    </xf>
    <xf numFmtId="0" fontId="19" fillId="11" borderId="10" applyNumberFormat="0" applyAlignment="0" applyProtection="0">
      <alignment vertical="center"/>
    </xf>
    <xf numFmtId="0" fontId="20" fillId="0" borderId="11" applyNumberFormat="0" applyFill="0" applyAlignment="0" applyProtection="0">
      <alignment vertical="center"/>
    </xf>
    <xf numFmtId="0" fontId="21" fillId="0" borderId="12" applyNumberFormat="0" applyFill="0" applyAlignment="0" applyProtection="0">
      <alignment vertical="center"/>
    </xf>
    <xf numFmtId="0" fontId="22" fillId="12" borderId="0" applyNumberFormat="0" applyBorder="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5" fillId="34" borderId="0" applyNumberFormat="0" applyBorder="0" applyAlignment="0" applyProtection="0">
      <alignment vertical="center"/>
    </xf>
    <xf numFmtId="0" fontId="25"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5" fillId="38" borderId="0" applyNumberFormat="0" applyBorder="0" applyAlignment="0" applyProtection="0">
      <alignment vertical="center"/>
    </xf>
  </cellStyleXfs>
  <cellXfs count="25">
    <xf numFmtId="0" fontId="0" fillId="0" borderId="0" xfId="0" applyFont="1" applyAlignment="1"/>
    <xf numFmtId="0" fontId="1" fillId="0" borderId="0" xfId="0" applyFont="1" applyAlignment="1"/>
    <xf numFmtId="0" fontId="1" fillId="0" borderId="1" xfId="0" applyFont="1" applyBorder="1"/>
    <xf numFmtId="0" fontId="1" fillId="0" borderId="1" xfId="0" applyFont="1" applyBorder="1" applyAlignment="1"/>
    <xf numFmtId="0" fontId="2" fillId="2" borderId="2" xfId="0" applyFont="1" applyFill="1" applyBorder="1" applyAlignment="1">
      <alignment horizontal="center"/>
    </xf>
    <xf numFmtId="0" fontId="3" fillId="0" borderId="3" xfId="0" applyFont="1" applyBorder="1"/>
    <xf numFmtId="0" fontId="3" fillId="0" borderId="4" xfId="0" applyFont="1" applyBorder="1"/>
    <xf numFmtId="0" fontId="2" fillId="2" borderId="1" xfId="0" applyFont="1" applyFill="1" applyBorder="1"/>
    <xf numFmtId="0" fontId="2" fillId="2" borderId="1" xfId="0" applyFont="1" applyFill="1" applyBorder="1" applyAlignment="1"/>
    <xf numFmtId="0" fontId="2" fillId="0" borderId="1" xfId="0" applyFont="1" applyBorder="1"/>
    <xf numFmtId="0" fontId="1" fillId="3" borderId="1" xfId="0" applyFont="1" applyFill="1" applyBorder="1"/>
    <xf numFmtId="0" fontId="2" fillId="4" borderId="1" xfId="0" applyFont="1" applyFill="1" applyBorder="1"/>
    <xf numFmtId="0" fontId="1" fillId="0" borderId="0" xfId="0" applyFont="1"/>
    <xf numFmtId="0" fontId="2" fillId="5" borderId="2" xfId="0" applyFont="1" applyFill="1" applyBorder="1" applyAlignment="1"/>
    <xf numFmtId="0" fontId="2" fillId="5" borderId="1" xfId="0" applyFont="1" applyFill="1" applyBorder="1"/>
    <xf numFmtId="0" fontId="2" fillId="5" borderId="1" xfId="0" applyFont="1" applyFill="1" applyBorder="1" applyAlignment="1"/>
    <xf numFmtId="180" fontId="1" fillId="0" borderId="0" xfId="0" applyNumberFormat="1" applyFont="1" applyAlignment="1"/>
    <xf numFmtId="0" fontId="4" fillId="3" borderId="0" xfId="0" applyFont="1" applyFill="1" applyAlignment="1">
      <alignment horizontal="left"/>
    </xf>
    <xf numFmtId="0" fontId="5" fillId="0" borderId="0" xfId="0" applyFont="1" applyAlignment="1">
      <alignment horizontal="right"/>
    </xf>
    <xf numFmtId="0" fontId="5" fillId="3" borderId="0" xfId="0" applyFont="1" applyFill="1" applyAlignment="1">
      <alignment horizontal="left"/>
    </xf>
    <xf numFmtId="181" fontId="1" fillId="0" borderId="0" xfId="0" applyNumberFormat="1" applyFont="1"/>
    <xf numFmtId="0" fontId="6" fillId="3" borderId="0" xfId="0" applyFont="1" applyFill="1"/>
    <xf numFmtId="0" fontId="2" fillId="6" borderId="1" xfId="0" applyFont="1" applyFill="1" applyBorder="1" applyAlignment="1"/>
    <xf numFmtId="0" fontId="1" fillId="7" borderId="1" xfId="0" applyFont="1" applyFill="1" applyBorder="1"/>
    <xf numFmtId="0" fontId="2" fillId="7" borderId="1" xfId="0" applyFont="1" applyFill="1" applyBorder="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159"/>
  <sheetViews>
    <sheetView tabSelected="1" workbookViewId="0">
      <selection activeCell="B1" sqref="B$1:B$1048576"/>
    </sheetView>
  </sheetViews>
  <sheetFormatPr defaultColWidth="12.6296296296296" defaultRowHeight="15.75" customHeight="1"/>
  <cols>
    <col min="1" max="1" width="20.1296296296296" customWidth="1"/>
    <col min="2" max="2" width="7.62962962962963" customWidth="1"/>
    <col min="3" max="3" width="6.37962962962963" customWidth="1"/>
    <col min="4" max="4" width="18.6296296296296" customWidth="1"/>
    <col min="5" max="5" width="14.8796296296296" customWidth="1"/>
    <col min="6" max="6" width="10.6296296296296" customWidth="1"/>
    <col min="7" max="7" width="12.3796296296296" customWidth="1"/>
    <col min="8" max="8" width="11.1296296296296" customWidth="1"/>
    <col min="9" max="9" width="20.1296296296296" customWidth="1"/>
    <col min="10" max="10" width="25.1296296296296" customWidth="1"/>
    <col min="12" max="12" width="18.1296296296296" customWidth="1"/>
    <col min="13" max="13" width="13" customWidth="1"/>
    <col min="14" max="15" width="9.37962962962963" customWidth="1"/>
  </cols>
  <sheetData>
    <row r="1" customHeight="1" spans="1:13">
      <c r="A1" s="12" t="s">
        <v>0</v>
      </c>
      <c r="B1" s="12" t="s">
        <v>1</v>
      </c>
      <c r="C1" s="12" t="s">
        <v>2</v>
      </c>
      <c r="D1" s="12" t="s">
        <v>3</v>
      </c>
      <c r="E1" s="1" t="s">
        <v>4</v>
      </c>
      <c r="F1" s="1" t="s">
        <v>5</v>
      </c>
      <c r="G1" s="1" t="s">
        <v>6</v>
      </c>
      <c r="H1" s="1" t="s">
        <v>7</v>
      </c>
      <c r="I1" s="1" t="s">
        <v>8</v>
      </c>
      <c r="J1" s="1" t="s">
        <v>9</v>
      </c>
      <c r="K1" s="1"/>
      <c r="L1" s="1"/>
      <c r="M1" s="1"/>
    </row>
    <row r="2" customHeight="1" spans="1:13">
      <c r="A2" s="16">
        <v>45365.5264355903</v>
      </c>
      <c r="B2" s="1" t="s">
        <v>10</v>
      </c>
      <c r="C2" s="1" t="s">
        <v>11</v>
      </c>
      <c r="D2" s="1" t="s">
        <v>12</v>
      </c>
      <c r="E2" s="12">
        <v>2</v>
      </c>
      <c r="F2" s="12">
        <v>2</v>
      </c>
      <c r="G2" s="12">
        <v>4</v>
      </c>
      <c r="H2" s="12">
        <f t="shared" ref="H2:H159" si="0">IF(C2="Male",1,2)</f>
        <v>1</v>
      </c>
      <c r="I2" s="21" t="str">
        <f t="shared" ref="I2:I159" si="1">IF(OR(B2="18-24",B2="Below 18"),"Under 24","Above 24")</f>
        <v>Under 24</v>
      </c>
      <c r="J2" s="12" t="str">
        <f t="shared" ref="J2:J159" si="2">IF(D2="Undergraduate or Below","UG","Above UG")</f>
        <v>UG</v>
      </c>
      <c r="L2" s="22" t="s">
        <v>13</v>
      </c>
      <c r="M2" s="2">
        <f>MEDIAN(G2:G159)</f>
        <v>4</v>
      </c>
    </row>
    <row r="3" customHeight="1" spans="1:13">
      <c r="A3" s="16">
        <v>45365.5267077315</v>
      </c>
      <c r="B3" s="1" t="s">
        <v>10</v>
      </c>
      <c r="C3" s="1" t="s">
        <v>11</v>
      </c>
      <c r="D3" s="1" t="s">
        <v>12</v>
      </c>
      <c r="E3" s="12">
        <v>1</v>
      </c>
      <c r="F3" s="12">
        <v>1</v>
      </c>
      <c r="G3" s="12">
        <v>2</v>
      </c>
      <c r="H3" s="12">
        <f t="shared" si="0"/>
        <v>1</v>
      </c>
      <c r="I3" s="21" t="str">
        <f t="shared" si="1"/>
        <v>Under 24</v>
      </c>
      <c r="J3" s="12" t="str">
        <f t="shared" si="2"/>
        <v>UG</v>
      </c>
      <c r="L3" s="22" t="s">
        <v>14</v>
      </c>
      <c r="M3" s="2">
        <f>AVERAGE(G2:G159)</f>
        <v>4.31645569620253</v>
      </c>
    </row>
    <row r="4" customHeight="1" spans="1:13">
      <c r="A4" s="16">
        <v>45365.5297646875</v>
      </c>
      <c r="B4" s="1" t="s">
        <v>10</v>
      </c>
      <c r="C4" s="1" t="s">
        <v>15</v>
      </c>
      <c r="D4" s="1" t="s">
        <v>12</v>
      </c>
      <c r="E4" s="12">
        <v>1</v>
      </c>
      <c r="F4" s="12">
        <v>2</v>
      </c>
      <c r="G4" s="12">
        <v>3</v>
      </c>
      <c r="H4" s="12">
        <f t="shared" si="0"/>
        <v>2</v>
      </c>
      <c r="I4" s="21" t="str">
        <f t="shared" si="1"/>
        <v>Under 24</v>
      </c>
      <c r="J4" s="12" t="str">
        <f t="shared" si="2"/>
        <v>UG</v>
      </c>
      <c r="L4" s="22" t="s">
        <v>16</v>
      </c>
      <c r="M4" s="2">
        <f>MODE(G2:G159)</f>
        <v>4</v>
      </c>
    </row>
    <row r="5" customHeight="1" spans="1:10">
      <c r="A5" s="16">
        <v>45365.5308440509</v>
      </c>
      <c r="B5" s="1" t="s">
        <v>10</v>
      </c>
      <c r="C5" s="1" t="s">
        <v>15</v>
      </c>
      <c r="D5" s="1" t="s">
        <v>12</v>
      </c>
      <c r="E5" s="12">
        <v>3</v>
      </c>
      <c r="F5" s="12">
        <v>3</v>
      </c>
      <c r="G5" s="12">
        <v>6</v>
      </c>
      <c r="H5" s="12">
        <f t="shared" si="0"/>
        <v>2</v>
      </c>
      <c r="I5" s="21" t="str">
        <f t="shared" si="1"/>
        <v>Under 24</v>
      </c>
      <c r="J5" s="12" t="str">
        <f t="shared" si="2"/>
        <v>UG</v>
      </c>
    </row>
    <row r="6" customHeight="1" spans="1:10">
      <c r="A6" s="16">
        <v>45365.5312338426</v>
      </c>
      <c r="B6" s="1" t="s">
        <v>10</v>
      </c>
      <c r="C6" s="1" t="s">
        <v>15</v>
      </c>
      <c r="D6" s="1" t="s">
        <v>12</v>
      </c>
      <c r="E6" s="12">
        <v>1</v>
      </c>
      <c r="F6" s="12">
        <v>1</v>
      </c>
      <c r="G6" s="12">
        <v>2</v>
      </c>
      <c r="H6" s="12">
        <f t="shared" si="0"/>
        <v>2</v>
      </c>
      <c r="I6" s="21" t="str">
        <f t="shared" si="1"/>
        <v>Under 24</v>
      </c>
      <c r="J6" s="12" t="str">
        <f t="shared" si="2"/>
        <v>UG</v>
      </c>
    </row>
    <row r="7" customHeight="1" spans="1:10">
      <c r="A7" s="16">
        <v>45365.5317141898</v>
      </c>
      <c r="B7" s="1" t="s">
        <v>17</v>
      </c>
      <c r="C7" s="1" t="s">
        <v>11</v>
      </c>
      <c r="D7" s="1" t="s">
        <v>18</v>
      </c>
      <c r="E7" s="12">
        <v>4</v>
      </c>
      <c r="F7" s="12">
        <v>3</v>
      </c>
      <c r="G7" s="12">
        <v>7</v>
      </c>
      <c r="H7" s="12">
        <f t="shared" si="0"/>
        <v>1</v>
      </c>
      <c r="I7" s="21" t="str">
        <f t="shared" si="1"/>
        <v>Above 24</v>
      </c>
      <c r="J7" s="12" t="str">
        <f t="shared" si="2"/>
        <v>Above UG</v>
      </c>
    </row>
    <row r="8" customHeight="1" spans="1:15">
      <c r="A8" s="16">
        <v>45365.5322057176</v>
      </c>
      <c r="B8" s="1" t="s">
        <v>10</v>
      </c>
      <c r="C8" s="1" t="s">
        <v>11</v>
      </c>
      <c r="D8" s="1" t="s">
        <v>12</v>
      </c>
      <c r="E8" s="12">
        <v>3</v>
      </c>
      <c r="F8" s="12">
        <v>3</v>
      </c>
      <c r="G8" s="12">
        <v>6</v>
      </c>
      <c r="H8" s="12">
        <f t="shared" si="0"/>
        <v>1</v>
      </c>
      <c r="I8" s="21" t="str">
        <f t="shared" si="1"/>
        <v>Under 24</v>
      </c>
      <c r="J8" s="12" t="str">
        <f t="shared" si="2"/>
        <v>UG</v>
      </c>
      <c r="K8" s="23"/>
      <c r="L8" s="24" t="s">
        <v>19</v>
      </c>
      <c r="M8" s="24" t="s">
        <v>20</v>
      </c>
      <c r="N8" s="24" t="s">
        <v>21</v>
      </c>
      <c r="O8" s="24" t="s">
        <v>22</v>
      </c>
    </row>
    <row r="9" customHeight="1" spans="1:15">
      <c r="A9" s="16">
        <v>45365.5361446412</v>
      </c>
      <c r="B9" s="1" t="s">
        <v>10</v>
      </c>
      <c r="C9" s="1" t="s">
        <v>11</v>
      </c>
      <c r="D9" s="1" t="s">
        <v>18</v>
      </c>
      <c r="E9" s="12">
        <v>1</v>
      </c>
      <c r="F9" s="12">
        <v>4</v>
      </c>
      <c r="G9" s="12">
        <v>5</v>
      </c>
      <c r="H9" s="12">
        <f t="shared" si="0"/>
        <v>1</v>
      </c>
      <c r="I9" s="21" t="str">
        <f t="shared" si="1"/>
        <v>Under 24</v>
      </c>
      <c r="J9" s="12" t="str">
        <f t="shared" si="2"/>
        <v>Above UG</v>
      </c>
      <c r="K9" s="24" t="s">
        <v>23</v>
      </c>
      <c r="L9" s="2">
        <f>COUNTIFS(G2:G159,"&lt;4",J2:J159,"UG")</f>
        <v>31</v>
      </c>
      <c r="M9" s="2">
        <f>COUNTIFS(G2:G159,"&gt;=4",J2:J159,"UG")</f>
        <v>88</v>
      </c>
      <c r="N9" s="3">
        <f t="shared" ref="N9:N10" si="3">L9+M9</f>
        <v>119</v>
      </c>
      <c r="O9" s="3">
        <f t="shared" ref="O9:O10" si="4">M9/(L9+M9)*100</f>
        <v>73.9495798319328</v>
      </c>
    </row>
    <row r="10" customHeight="1" spans="1:15">
      <c r="A10" s="16">
        <v>45365.5367320602</v>
      </c>
      <c r="B10" s="1" t="s">
        <v>10</v>
      </c>
      <c r="C10" s="1" t="s">
        <v>15</v>
      </c>
      <c r="D10" s="1" t="s">
        <v>18</v>
      </c>
      <c r="E10" s="12">
        <v>1</v>
      </c>
      <c r="F10" s="12">
        <v>1</v>
      </c>
      <c r="G10" s="12">
        <v>2</v>
      </c>
      <c r="H10" s="12">
        <f t="shared" si="0"/>
        <v>2</v>
      </c>
      <c r="I10" s="21" t="str">
        <f t="shared" si="1"/>
        <v>Under 24</v>
      </c>
      <c r="J10" s="12" t="str">
        <f t="shared" si="2"/>
        <v>Above UG</v>
      </c>
      <c r="K10" s="24" t="s">
        <v>24</v>
      </c>
      <c r="L10" s="2">
        <f>COUNTIFS(G2:G159,"&lt;4",J2:J159,"Above UG")</f>
        <v>14</v>
      </c>
      <c r="M10" s="2">
        <f>COUNTIFS(G2:G159,"&gt;=4",J2:J159,"Above UG")</f>
        <v>25</v>
      </c>
      <c r="N10" s="3">
        <f t="shared" si="3"/>
        <v>39</v>
      </c>
      <c r="O10" s="3">
        <f t="shared" si="4"/>
        <v>64.1025641025641</v>
      </c>
    </row>
    <row r="11" customHeight="1" spans="1:14">
      <c r="A11" s="16">
        <v>45365.5400466551</v>
      </c>
      <c r="B11" s="1" t="s">
        <v>10</v>
      </c>
      <c r="C11" s="1" t="s">
        <v>15</v>
      </c>
      <c r="D11" s="1" t="s">
        <v>12</v>
      </c>
      <c r="E11" s="12">
        <v>3</v>
      </c>
      <c r="F11" s="12">
        <v>3</v>
      </c>
      <c r="G11" s="12">
        <v>6</v>
      </c>
      <c r="H11" s="12">
        <f t="shared" si="0"/>
        <v>2</v>
      </c>
      <c r="I11" s="21" t="str">
        <f t="shared" si="1"/>
        <v>Under 24</v>
      </c>
      <c r="J11" s="12" t="str">
        <f t="shared" si="2"/>
        <v>UG</v>
      </c>
      <c r="N11" s="12"/>
    </row>
    <row r="12" customHeight="1" spans="1:14">
      <c r="A12" s="16">
        <v>45365.5420144907</v>
      </c>
      <c r="B12" s="1" t="s">
        <v>10</v>
      </c>
      <c r="C12" s="1" t="s">
        <v>15</v>
      </c>
      <c r="D12" s="1" t="s">
        <v>18</v>
      </c>
      <c r="E12" s="12">
        <v>2</v>
      </c>
      <c r="F12" s="12">
        <v>3</v>
      </c>
      <c r="G12" s="12">
        <v>5</v>
      </c>
      <c r="H12" s="12">
        <f t="shared" si="0"/>
        <v>2</v>
      </c>
      <c r="I12" s="21" t="str">
        <f t="shared" si="1"/>
        <v>Under 24</v>
      </c>
      <c r="J12" s="12" t="str">
        <f t="shared" si="2"/>
        <v>Above UG</v>
      </c>
      <c r="N12" s="12"/>
    </row>
    <row r="13" customHeight="1" spans="1:14">
      <c r="A13" s="16">
        <v>45365.5422813657</v>
      </c>
      <c r="B13" s="1" t="s">
        <v>10</v>
      </c>
      <c r="C13" s="1" t="s">
        <v>11</v>
      </c>
      <c r="D13" s="1" t="s">
        <v>12</v>
      </c>
      <c r="E13" s="12">
        <v>0</v>
      </c>
      <c r="F13" s="12">
        <v>4</v>
      </c>
      <c r="G13" s="12">
        <v>4</v>
      </c>
      <c r="H13" s="12">
        <f t="shared" si="0"/>
        <v>1</v>
      </c>
      <c r="I13" s="21" t="str">
        <f t="shared" si="1"/>
        <v>Under 24</v>
      </c>
      <c r="J13" s="12" t="str">
        <f t="shared" si="2"/>
        <v>UG</v>
      </c>
      <c r="N13" s="12"/>
    </row>
    <row r="14" customHeight="1" spans="1:15">
      <c r="A14" s="16">
        <v>45365.542933669</v>
      </c>
      <c r="B14" s="1" t="s">
        <v>10</v>
      </c>
      <c r="C14" s="1" t="s">
        <v>11</v>
      </c>
      <c r="D14" s="1" t="s">
        <v>12</v>
      </c>
      <c r="E14" s="12">
        <v>1</v>
      </c>
      <c r="F14" s="12">
        <v>3</v>
      </c>
      <c r="G14" s="12">
        <v>4</v>
      </c>
      <c r="H14" s="12">
        <f t="shared" si="0"/>
        <v>1</v>
      </c>
      <c r="I14" s="21" t="str">
        <f t="shared" si="1"/>
        <v>Under 24</v>
      </c>
      <c r="J14" s="12" t="str">
        <f t="shared" si="2"/>
        <v>UG</v>
      </c>
      <c r="K14" s="23"/>
      <c r="L14" s="24" t="s">
        <v>19</v>
      </c>
      <c r="M14" s="24" t="s">
        <v>20</v>
      </c>
      <c r="N14" s="24" t="s">
        <v>21</v>
      </c>
      <c r="O14" s="24" t="s">
        <v>22</v>
      </c>
    </row>
    <row r="15" customHeight="1" spans="1:15">
      <c r="A15" s="16">
        <v>45365.5431938657</v>
      </c>
      <c r="B15" s="1" t="s">
        <v>10</v>
      </c>
      <c r="C15" s="1" t="s">
        <v>11</v>
      </c>
      <c r="D15" s="1" t="s">
        <v>12</v>
      </c>
      <c r="E15" s="12">
        <v>1</v>
      </c>
      <c r="F15" s="12">
        <v>1</v>
      </c>
      <c r="G15" s="12">
        <v>2</v>
      </c>
      <c r="H15" s="12">
        <f t="shared" si="0"/>
        <v>1</v>
      </c>
      <c r="I15" s="21" t="str">
        <f t="shared" si="1"/>
        <v>Under 24</v>
      </c>
      <c r="J15" s="12" t="str">
        <f t="shared" si="2"/>
        <v>UG</v>
      </c>
      <c r="K15" s="24" t="s">
        <v>25</v>
      </c>
      <c r="L15" s="2">
        <f>COUNTIFS(G2:G159,"&lt;4",I2:I159,"Under 24")</f>
        <v>39</v>
      </c>
      <c r="M15" s="2">
        <f>COUNTIFS(G2:G159,"&gt;=4",I2:I159,"Under 24")</f>
        <v>93</v>
      </c>
      <c r="N15" s="3">
        <f t="shared" ref="N15:N16" si="5">L15+M15</f>
        <v>132</v>
      </c>
      <c r="O15" s="3">
        <f t="shared" ref="O15:O16" si="6">M15/(L15+M15)*100</f>
        <v>70.4545454545455</v>
      </c>
    </row>
    <row r="16" customHeight="1" spans="1:15">
      <c r="A16" s="16">
        <v>45365.5459208796</v>
      </c>
      <c r="B16" s="1" t="s">
        <v>10</v>
      </c>
      <c r="C16" s="1" t="s">
        <v>11</v>
      </c>
      <c r="D16" s="1" t="s">
        <v>12</v>
      </c>
      <c r="E16" s="12">
        <v>1</v>
      </c>
      <c r="F16" s="12">
        <v>1</v>
      </c>
      <c r="G16" s="12">
        <v>2</v>
      </c>
      <c r="H16" s="12">
        <f t="shared" si="0"/>
        <v>1</v>
      </c>
      <c r="I16" s="21" t="str">
        <f t="shared" si="1"/>
        <v>Under 24</v>
      </c>
      <c r="J16" s="12" t="str">
        <f t="shared" si="2"/>
        <v>UG</v>
      </c>
      <c r="K16" s="24" t="s">
        <v>26</v>
      </c>
      <c r="L16" s="2">
        <f>COUNTIFS(G2:G159,"&lt;4",I2:I159,"Above 24")</f>
        <v>6</v>
      </c>
      <c r="M16" s="2">
        <f>COUNTIFS(G2:G159,"&gt;=4",I2:I159,"Above 24")</f>
        <v>20</v>
      </c>
      <c r="N16" s="3">
        <f t="shared" si="5"/>
        <v>26</v>
      </c>
      <c r="O16" s="3">
        <f t="shared" si="6"/>
        <v>76.9230769230769</v>
      </c>
    </row>
    <row r="17" customHeight="1" spans="1:14">
      <c r="A17" s="16">
        <v>45365.546992581</v>
      </c>
      <c r="B17" s="1" t="s">
        <v>17</v>
      </c>
      <c r="C17" s="1" t="s">
        <v>15</v>
      </c>
      <c r="D17" s="1" t="s">
        <v>18</v>
      </c>
      <c r="E17" s="12">
        <v>2</v>
      </c>
      <c r="F17" s="12">
        <v>3</v>
      </c>
      <c r="G17" s="12">
        <v>5</v>
      </c>
      <c r="H17" s="12">
        <f t="shared" si="0"/>
        <v>2</v>
      </c>
      <c r="I17" s="21" t="str">
        <f t="shared" si="1"/>
        <v>Above 24</v>
      </c>
      <c r="J17" s="12" t="str">
        <f t="shared" si="2"/>
        <v>Above UG</v>
      </c>
      <c r="N17" s="12"/>
    </row>
    <row r="18" customHeight="1" spans="1:14">
      <c r="A18" s="16">
        <v>45365.5470691782</v>
      </c>
      <c r="B18" s="1" t="s">
        <v>10</v>
      </c>
      <c r="C18" s="1" t="s">
        <v>11</v>
      </c>
      <c r="D18" s="1" t="s">
        <v>12</v>
      </c>
      <c r="E18" s="12">
        <v>1</v>
      </c>
      <c r="F18" s="12">
        <v>1</v>
      </c>
      <c r="G18" s="12">
        <v>2</v>
      </c>
      <c r="H18" s="12">
        <f t="shared" si="0"/>
        <v>1</v>
      </c>
      <c r="I18" s="21" t="str">
        <f t="shared" si="1"/>
        <v>Under 24</v>
      </c>
      <c r="J18" s="12" t="str">
        <f t="shared" si="2"/>
        <v>UG</v>
      </c>
      <c r="N18" s="12"/>
    </row>
    <row r="19" customHeight="1" spans="1:15">
      <c r="A19" s="16">
        <v>45365.5472419097</v>
      </c>
      <c r="B19" s="1" t="s">
        <v>10</v>
      </c>
      <c r="C19" s="1" t="s">
        <v>11</v>
      </c>
      <c r="D19" s="1" t="s">
        <v>12</v>
      </c>
      <c r="E19" s="12">
        <v>3</v>
      </c>
      <c r="F19" s="12">
        <v>1</v>
      </c>
      <c r="G19" s="12">
        <v>4</v>
      </c>
      <c r="H19" s="12">
        <f t="shared" si="0"/>
        <v>1</v>
      </c>
      <c r="I19" s="21" t="str">
        <f t="shared" si="1"/>
        <v>Under 24</v>
      </c>
      <c r="J19" s="12" t="str">
        <f t="shared" si="2"/>
        <v>UG</v>
      </c>
      <c r="K19" s="23"/>
      <c r="L19" s="24" t="s">
        <v>19</v>
      </c>
      <c r="M19" s="24" t="s">
        <v>20</v>
      </c>
      <c r="N19" s="24" t="s">
        <v>21</v>
      </c>
      <c r="O19" s="24" t="s">
        <v>22</v>
      </c>
    </row>
    <row r="20" customHeight="1" spans="1:15">
      <c r="A20" s="16">
        <v>45365.5504089815</v>
      </c>
      <c r="B20" s="1" t="s">
        <v>10</v>
      </c>
      <c r="C20" s="1" t="s">
        <v>11</v>
      </c>
      <c r="D20" s="1" t="s">
        <v>12</v>
      </c>
      <c r="E20" s="12">
        <v>2</v>
      </c>
      <c r="F20" s="12">
        <v>2</v>
      </c>
      <c r="G20" s="12">
        <v>4</v>
      </c>
      <c r="H20" s="12">
        <f t="shared" si="0"/>
        <v>1</v>
      </c>
      <c r="I20" s="21" t="str">
        <f t="shared" si="1"/>
        <v>Under 24</v>
      </c>
      <c r="J20" s="12" t="str">
        <f t="shared" si="2"/>
        <v>UG</v>
      </c>
      <c r="K20" s="24" t="s">
        <v>11</v>
      </c>
      <c r="L20" s="2">
        <f>COUNTIFS(G2:G159,"&lt;4",H2:H159,1)</f>
        <v>29</v>
      </c>
      <c r="M20" s="2">
        <f>COUNTIFS(G2:G159,"&gt;=4",H2:H159,1)</f>
        <v>66</v>
      </c>
      <c r="N20" s="3">
        <f t="shared" ref="N20:N21" si="7">L20+M20</f>
        <v>95</v>
      </c>
      <c r="O20" s="3">
        <f t="shared" ref="O20:O21" si="8">M20/(L20+M20)*100</f>
        <v>69.4736842105263</v>
      </c>
    </row>
    <row r="21" customHeight="1" spans="1:15">
      <c r="A21" s="16">
        <v>45365.5538635185</v>
      </c>
      <c r="B21" s="1" t="s">
        <v>10</v>
      </c>
      <c r="C21" s="1" t="s">
        <v>15</v>
      </c>
      <c r="D21" s="1" t="s">
        <v>12</v>
      </c>
      <c r="E21" s="12">
        <v>3</v>
      </c>
      <c r="F21" s="12">
        <v>2</v>
      </c>
      <c r="G21" s="12">
        <v>5</v>
      </c>
      <c r="H21" s="12">
        <f t="shared" si="0"/>
        <v>2</v>
      </c>
      <c r="I21" s="21" t="str">
        <f t="shared" si="1"/>
        <v>Under 24</v>
      </c>
      <c r="J21" s="12" t="str">
        <f t="shared" si="2"/>
        <v>UG</v>
      </c>
      <c r="K21" s="24" t="s">
        <v>15</v>
      </c>
      <c r="L21" s="2">
        <f>COUNTIFS(G2:G159,"&lt;4",H2:H159,2)</f>
        <v>16</v>
      </c>
      <c r="M21" s="2">
        <f>COUNTIFS(G2:G159,"&gt;=4",H2:H159,2)</f>
        <v>47</v>
      </c>
      <c r="N21" s="3">
        <f t="shared" si="7"/>
        <v>63</v>
      </c>
      <c r="O21" s="3">
        <f t="shared" si="8"/>
        <v>74.6031746031746</v>
      </c>
    </row>
    <row r="22" customHeight="1" spans="1:14">
      <c r="A22" s="16">
        <v>45365.5541193866</v>
      </c>
      <c r="B22" s="1" t="s">
        <v>10</v>
      </c>
      <c r="C22" s="1" t="s">
        <v>11</v>
      </c>
      <c r="D22" s="1" t="s">
        <v>12</v>
      </c>
      <c r="E22" s="12">
        <v>4</v>
      </c>
      <c r="F22" s="12">
        <v>2</v>
      </c>
      <c r="G22" s="12">
        <v>6</v>
      </c>
      <c r="H22" s="12">
        <f t="shared" si="0"/>
        <v>1</v>
      </c>
      <c r="I22" s="21" t="str">
        <f t="shared" si="1"/>
        <v>Under 24</v>
      </c>
      <c r="J22" s="12" t="str">
        <f t="shared" si="2"/>
        <v>UG</v>
      </c>
      <c r="N22" s="12"/>
    </row>
    <row r="23" customHeight="1" spans="1:14">
      <c r="A23" s="16">
        <v>45365.5551432755</v>
      </c>
      <c r="B23" s="1" t="s">
        <v>10</v>
      </c>
      <c r="C23" s="1" t="s">
        <v>11</v>
      </c>
      <c r="D23" s="1" t="s">
        <v>12</v>
      </c>
      <c r="E23" s="12">
        <v>2</v>
      </c>
      <c r="F23" s="12">
        <v>2</v>
      </c>
      <c r="G23" s="12">
        <v>4</v>
      </c>
      <c r="H23" s="12">
        <f t="shared" si="0"/>
        <v>1</v>
      </c>
      <c r="I23" s="21" t="str">
        <f t="shared" si="1"/>
        <v>Under 24</v>
      </c>
      <c r="J23" s="12" t="str">
        <f t="shared" si="2"/>
        <v>UG</v>
      </c>
      <c r="N23" s="12"/>
    </row>
    <row r="24" customHeight="1" spans="1:14">
      <c r="A24" s="16">
        <v>45365.5569353125</v>
      </c>
      <c r="B24" s="1" t="s">
        <v>10</v>
      </c>
      <c r="C24" s="1" t="s">
        <v>11</v>
      </c>
      <c r="D24" s="1" t="s">
        <v>12</v>
      </c>
      <c r="E24" s="12">
        <v>3</v>
      </c>
      <c r="F24" s="12">
        <v>2</v>
      </c>
      <c r="G24" s="12">
        <v>5</v>
      </c>
      <c r="H24" s="12">
        <f t="shared" si="0"/>
        <v>1</v>
      </c>
      <c r="I24" s="21" t="str">
        <f t="shared" si="1"/>
        <v>Under 24</v>
      </c>
      <c r="J24" s="12" t="str">
        <f t="shared" si="2"/>
        <v>UG</v>
      </c>
      <c r="N24" s="12"/>
    </row>
    <row r="25" customHeight="1" spans="1:14">
      <c r="A25" s="16">
        <v>45365.5666208218</v>
      </c>
      <c r="B25" s="1" t="s">
        <v>10</v>
      </c>
      <c r="C25" s="1" t="s">
        <v>11</v>
      </c>
      <c r="D25" s="1" t="s">
        <v>12</v>
      </c>
      <c r="E25" s="12">
        <v>3</v>
      </c>
      <c r="F25" s="12">
        <v>3</v>
      </c>
      <c r="G25" s="12">
        <v>6</v>
      </c>
      <c r="H25" s="12">
        <f t="shared" si="0"/>
        <v>1</v>
      </c>
      <c r="I25" s="21" t="str">
        <f t="shared" si="1"/>
        <v>Under 24</v>
      </c>
      <c r="J25" s="12" t="str">
        <f t="shared" si="2"/>
        <v>UG</v>
      </c>
      <c r="N25" s="12"/>
    </row>
    <row r="26" customHeight="1" spans="1:14">
      <c r="A26" s="16">
        <v>45365.5687462384</v>
      </c>
      <c r="B26" s="1" t="s">
        <v>10</v>
      </c>
      <c r="C26" s="1" t="s">
        <v>11</v>
      </c>
      <c r="D26" s="1" t="s">
        <v>12</v>
      </c>
      <c r="E26" s="12">
        <v>4</v>
      </c>
      <c r="F26" s="12">
        <v>3</v>
      </c>
      <c r="G26" s="12">
        <v>7</v>
      </c>
      <c r="H26" s="12">
        <f t="shared" si="0"/>
        <v>1</v>
      </c>
      <c r="I26" s="21" t="str">
        <f t="shared" si="1"/>
        <v>Under 24</v>
      </c>
      <c r="J26" s="12" t="str">
        <f t="shared" si="2"/>
        <v>UG</v>
      </c>
      <c r="N26" s="12"/>
    </row>
    <row r="27" customHeight="1" spans="1:14">
      <c r="A27" s="16">
        <v>45365.5743512616</v>
      </c>
      <c r="B27" s="1" t="s">
        <v>17</v>
      </c>
      <c r="C27" s="1" t="s">
        <v>15</v>
      </c>
      <c r="D27" s="1" t="s">
        <v>18</v>
      </c>
      <c r="E27" s="12">
        <v>2</v>
      </c>
      <c r="F27" s="12">
        <v>1</v>
      </c>
      <c r="G27" s="12">
        <v>3</v>
      </c>
      <c r="H27" s="12">
        <f t="shared" si="0"/>
        <v>2</v>
      </c>
      <c r="I27" s="21" t="str">
        <f t="shared" si="1"/>
        <v>Above 24</v>
      </c>
      <c r="J27" s="12" t="str">
        <f t="shared" si="2"/>
        <v>Above UG</v>
      </c>
      <c r="N27" s="12"/>
    </row>
    <row r="28" customHeight="1" spans="1:14">
      <c r="A28" s="16">
        <v>45365.5786530324</v>
      </c>
      <c r="B28" s="1" t="s">
        <v>10</v>
      </c>
      <c r="C28" s="1" t="s">
        <v>11</v>
      </c>
      <c r="D28" s="1" t="s">
        <v>12</v>
      </c>
      <c r="E28" s="12">
        <v>3</v>
      </c>
      <c r="F28" s="12">
        <v>2</v>
      </c>
      <c r="G28" s="12">
        <v>5</v>
      </c>
      <c r="H28" s="12">
        <f t="shared" si="0"/>
        <v>1</v>
      </c>
      <c r="I28" s="21" t="str">
        <f t="shared" si="1"/>
        <v>Under 24</v>
      </c>
      <c r="J28" s="12" t="str">
        <f t="shared" si="2"/>
        <v>UG</v>
      </c>
      <c r="N28" s="12"/>
    </row>
    <row r="29" customHeight="1" spans="1:14">
      <c r="A29" s="16">
        <v>45365.5889595833</v>
      </c>
      <c r="B29" s="1" t="s">
        <v>10</v>
      </c>
      <c r="C29" s="1" t="s">
        <v>15</v>
      </c>
      <c r="D29" s="1" t="s">
        <v>12</v>
      </c>
      <c r="E29" s="12">
        <v>4</v>
      </c>
      <c r="F29" s="12">
        <v>3</v>
      </c>
      <c r="G29" s="12">
        <v>7</v>
      </c>
      <c r="H29" s="12">
        <f t="shared" si="0"/>
        <v>2</v>
      </c>
      <c r="I29" s="21" t="str">
        <f t="shared" si="1"/>
        <v>Under 24</v>
      </c>
      <c r="J29" s="12" t="str">
        <f t="shared" si="2"/>
        <v>UG</v>
      </c>
      <c r="N29" s="12"/>
    </row>
    <row r="30" customHeight="1" spans="1:14">
      <c r="A30" s="16">
        <v>45365.6131259491</v>
      </c>
      <c r="B30" s="1" t="s">
        <v>10</v>
      </c>
      <c r="C30" s="1" t="s">
        <v>11</v>
      </c>
      <c r="D30" s="1" t="s">
        <v>12</v>
      </c>
      <c r="E30" s="12">
        <v>2</v>
      </c>
      <c r="F30" s="12">
        <v>4</v>
      </c>
      <c r="G30" s="12">
        <v>6</v>
      </c>
      <c r="H30" s="12">
        <f t="shared" si="0"/>
        <v>1</v>
      </c>
      <c r="I30" s="21" t="str">
        <f t="shared" si="1"/>
        <v>Under 24</v>
      </c>
      <c r="J30" s="12" t="str">
        <f t="shared" si="2"/>
        <v>UG</v>
      </c>
      <c r="N30" s="12"/>
    </row>
    <row r="31" customHeight="1" spans="1:14">
      <c r="A31" s="16">
        <v>45365.6156820486</v>
      </c>
      <c r="B31" s="1" t="s">
        <v>10</v>
      </c>
      <c r="C31" s="1" t="s">
        <v>11</v>
      </c>
      <c r="D31" s="1" t="s">
        <v>18</v>
      </c>
      <c r="E31" s="12">
        <v>1</v>
      </c>
      <c r="F31" s="12">
        <v>2</v>
      </c>
      <c r="G31" s="12">
        <v>3</v>
      </c>
      <c r="H31" s="12">
        <f t="shared" si="0"/>
        <v>1</v>
      </c>
      <c r="I31" s="21" t="str">
        <f t="shared" si="1"/>
        <v>Under 24</v>
      </c>
      <c r="J31" s="12" t="str">
        <f t="shared" si="2"/>
        <v>Above UG</v>
      </c>
      <c r="N31" s="12"/>
    </row>
    <row r="32" customHeight="1" spans="1:14">
      <c r="A32" s="16">
        <v>45365.6192296644</v>
      </c>
      <c r="B32" s="1" t="s">
        <v>10</v>
      </c>
      <c r="C32" s="1" t="s">
        <v>11</v>
      </c>
      <c r="D32" s="1" t="s">
        <v>12</v>
      </c>
      <c r="E32" s="12">
        <v>2</v>
      </c>
      <c r="F32" s="12">
        <v>2</v>
      </c>
      <c r="G32" s="12">
        <v>4</v>
      </c>
      <c r="H32" s="12">
        <f t="shared" si="0"/>
        <v>1</v>
      </c>
      <c r="I32" s="21" t="str">
        <f t="shared" si="1"/>
        <v>Under 24</v>
      </c>
      <c r="J32" s="12" t="str">
        <f t="shared" si="2"/>
        <v>UG</v>
      </c>
      <c r="N32" s="12"/>
    </row>
    <row r="33" customHeight="1" spans="1:14">
      <c r="A33" s="16">
        <v>45365.6262157523</v>
      </c>
      <c r="B33" s="1" t="s">
        <v>27</v>
      </c>
      <c r="C33" s="1" t="s">
        <v>11</v>
      </c>
      <c r="D33" s="1" t="s">
        <v>12</v>
      </c>
      <c r="E33" s="12">
        <v>3</v>
      </c>
      <c r="F33" s="12">
        <v>3</v>
      </c>
      <c r="G33" s="12">
        <v>6</v>
      </c>
      <c r="H33" s="12">
        <f t="shared" si="0"/>
        <v>1</v>
      </c>
      <c r="I33" s="21" t="str">
        <f t="shared" si="1"/>
        <v>Under 24</v>
      </c>
      <c r="J33" s="12" t="str">
        <f t="shared" si="2"/>
        <v>UG</v>
      </c>
      <c r="N33" s="12"/>
    </row>
    <row r="34" customHeight="1" spans="1:14">
      <c r="A34" s="16">
        <v>45365.6288905556</v>
      </c>
      <c r="B34" s="1" t="s">
        <v>17</v>
      </c>
      <c r="C34" s="1" t="s">
        <v>11</v>
      </c>
      <c r="D34" s="1" t="s">
        <v>28</v>
      </c>
      <c r="E34" s="12">
        <v>1</v>
      </c>
      <c r="F34" s="12">
        <v>1</v>
      </c>
      <c r="G34" s="12">
        <v>2</v>
      </c>
      <c r="H34" s="12">
        <f t="shared" si="0"/>
        <v>1</v>
      </c>
      <c r="I34" s="21" t="str">
        <f t="shared" si="1"/>
        <v>Above 24</v>
      </c>
      <c r="J34" s="12" t="str">
        <f t="shared" si="2"/>
        <v>Above UG</v>
      </c>
      <c r="N34" s="12"/>
    </row>
    <row r="35" customHeight="1" spans="1:14">
      <c r="A35" s="16">
        <v>45365.6308694907</v>
      </c>
      <c r="B35" s="1" t="s">
        <v>10</v>
      </c>
      <c r="C35" s="1" t="s">
        <v>11</v>
      </c>
      <c r="D35" s="1" t="s">
        <v>12</v>
      </c>
      <c r="E35" s="12">
        <v>1</v>
      </c>
      <c r="F35" s="12">
        <v>1</v>
      </c>
      <c r="G35" s="12">
        <v>2</v>
      </c>
      <c r="H35" s="12">
        <f t="shared" si="0"/>
        <v>1</v>
      </c>
      <c r="I35" s="21" t="str">
        <f t="shared" si="1"/>
        <v>Under 24</v>
      </c>
      <c r="J35" s="12" t="str">
        <f t="shared" si="2"/>
        <v>UG</v>
      </c>
      <c r="N35" s="12"/>
    </row>
    <row r="36" customHeight="1" spans="1:14">
      <c r="A36" s="16">
        <v>45365.6505387037</v>
      </c>
      <c r="B36" s="1" t="s">
        <v>10</v>
      </c>
      <c r="C36" s="1" t="s">
        <v>15</v>
      </c>
      <c r="D36" s="1" t="s">
        <v>12</v>
      </c>
      <c r="E36" s="12">
        <v>1</v>
      </c>
      <c r="F36" s="12">
        <v>2</v>
      </c>
      <c r="G36" s="12">
        <v>3</v>
      </c>
      <c r="H36" s="12">
        <f t="shared" si="0"/>
        <v>2</v>
      </c>
      <c r="I36" s="21" t="str">
        <f t="shared" si="1"/>
        <v>Under 24</v>
      </c>
      <c r="J36" s="12" t="str">
        <f t="shared" si="2"/>
        <v>UG</v>
      </c>
      <c r="N36" s="12"/>
    </row>
    <row r="37" customHeight="1" spans="1:14">
      <c r="A37" s="16">
        <v>45365.6515279051</v>
      </c>
      <c r="B37" s="1" t="s">
        <v>10</v>
      </c>
      <c r="C37" s="1" t="s">
        <v>15</v>
      </c>
      <c r="D37" s="1" t="s">
        <v>12</v>
      </c>
      <c r="E37" s="12">
        <v>1</v>
      </c>
      <c r="F37" s="12">
        <v>1</v>
      </c>
      <c r="G37" s="12">
        <v>2</v>
      </c>
      <c r="H37" s="12">
        <f t="shared" si="0"/>
        <v>2</v>
      </c>
      <c r="I37" s="21" t="str">
        <f t="shared" si="1"/>
        <v>Under 24</v>
      </c>
      <c r="J37" s="12" t="str">
        <f t="shared" si="2"/>
        <v>UG</v>
      </c>
      <c r="N37" s="12"/>
    </row>
    <row r="38" customHeight="1" spans="1:14">
      <c r="A38" s="16">
        <v>45365.6542274653</v>
      </c>
      <c r="B38" s="1" t="s">
        <v>17</v>
      </c>
      <c r="C38" s="1" t="s">
        <v>15</v>
      </c>
      <c r="D38" s="1" t="s">
        <v>18</v>
      </c>
      <c r="E38" s="12">
        <v>3</v>
      </c>
      <c r="F38" s="12">
        <v>2</v>
      </c>
      <c r="G38" s="12">
        <v>5</v>
      </c>
      <c r="H38" s="12">
        <f t="shared" si="0"/>
        <v>2</v>
      </c>
      <c r="I38" s="21" t="str">
        <f t="shared" si="1"/>
        <v>Above 24</v>
      </c>
      <c r="J38" s="12" t="str">
        <f t="shared" si="2"/>
        <v>Above UG</v>
      </c>
      <c r="N38" s="12"/>
    </row>
    <row r="39" customHeight="1" spans="1:14">
      <c r="A39" s="16">
        <v>45365.6645106019</v>
      </c>
      <c r="B39" s="1" t="s">
        <v>10</v>
      </c>
      <c r="C39" s="1" t="s">
        <v>11</v>
      </c>
      <c r="D39" s="1" t="s">
        <v>12</v>
      </c>
      <c r="E39" s="12">
        <v>3</v>
      </c>
      <c r="F39" s="12">
        <v>3</v>
      </c>
      <c r="G39" s="12">
        <v>6</v>
      </c>
      <c r="H39" s="12">
        <f t="shared" si="0"/>
        <v>1</v>
      </c>
      <c r="I39" s="21" t="str">
        <f t="shared" si="1"/>
        <v>Under 24</v>
      </c>
      <c r="J39" s="12" t="str">
        <f t="shared" si="2"/>
        <v>UG</v>
      </c>
      <c r="N39" s="12"/>
    </row>
    <row r="40" customHeight="1" spans="1:14">
      <c r="A40" s="16">
        <v>45365.6708510532</v>
      </c>
      <c r="B40" s="1" t="s">
        <v>10</v>
      </c>
      <c r="C40" s="1" t="s">
        <v>15</v>
      </c>
      <c r="D40" s="1" t="s">
        <v>12</v>
      </c>
      <c r="E40" s="12">
        <v>3</v>
      </c>
      <c r="F40" s="12">
        <v>2</v>
      </c>
      <c r="G40" s="12">
        <v>5</v>
      </c>
      <c r="H40" s="12">
        <f t="shared" si="0"/>
        <v>2</v>
      </c>
      <c r="I40" s="21" t="str">
        <f t="shared" si="1"/>
        <v>Under 24</v>
      </c>
      <c r="J40" s="12" t="str">
        <f t="shared" si="2"/>
        <v>UG</v>
      </c>
      <c r="N40" s="12"/>
    </row>
    <row r="41" customHeight="1" spans="1:14">
      <c r="A41" s="16">
        <v>45365.6736398958</v>
      </c>
      <c r="B41" s="1" t="s">
        <v>10</v>
      </c>
      <c r="C41" s="1" t="s">
        <v>15</v>
      </c>
      <c r="D41" s="1" t="s">
        <v>12</v>
      </c>
      <c r="E41" s="12">
        <v>0</v>
      </c>
      <c r="F41" s="12">
        <v>4</v>
      </c>
      <c r="G41" s="12">
        <v>4</v>
      </c>
      <c r="H41" s="12">
        <f t="shared" si="0"/>
        <v>2</v>
      </c>
      <c r="I41" s="21" t="str">
        <f t="shared" si="1"/>
        <v>Under 24</v>
      </c>
      <c r="J41" s="12" t="str">
        <f t="shared" si="2"/>
        <v>UG</v>
      </c>
      <c r="N41" s="12"/>
    </row>
    <row r="42" customHeight="1" spans="1:14">
      <c r="A42" s="16">
        <v>45365.6775332176</v>
      </c>
      <c r="B42" s="1" t="s">
        <v>10</v>
      </c>
      <c r="C42" s="1" t="s">
        <v>11</v>
      </c>
      <c r="D42" s="1" t="s">
        <v>12</v>
      </c>
      <c r="E42" s="12">
        <v>3</v>
      </c>
      <c r="F42" s="12">
        <v>2</v>
      </c>
      <c r="G42" s="12">
        <v>5</v>
      </c>
      <c r="H42" s="12">
        <f t="shared" si="0"/>
        <v>1</v>
      </c>
      <c r="I42" s="21" t="str">
        <f t="shared" si="1"/>
        <v>Under 24</v>
      </c>
      <c r="J42" s="12" t="str">
        <f t="shared" si="2"/>
        <v>UG</v>
      </c>
      <c r="N42" s="12"/>
    </row>
    <row r="43" customHeight="1" spans="1:14">
      <c r="A43" s="16">
        <v>45365.6837481597</v>
      </c>
      <c r="B43" s="1" t="s">
        <v>10</v>
      </c>
      <c r="C43" s="1" t="s">
        <v>11</v>
      </c>
      <c r="D43" s="1" t="s">
        <v>12</v>
      </c>
      <c r="E43" s="12">
        <v>2</v>
      </c>
      <c r="F43" s="12">
        <v>2</v>
      </c>
      <c r="G43" s="12">
        <v>4</v>
      </c>
      <c r="H43" s="12">
        <f t="shared" si="0"/>
        <v>1</v>
      </c>
      <c r="I43" s="21" t="str">
        <f t="shared" si="1"/>
        <v>Under 24</v>
      </c>
      <c r="J43" s="12" t="str">
        <f t="shared" si="2"/>
        <v>UG</v>
      </c>
      <c r="N43" s="12"/>
    </row>
    <row r="44" customHeight="1" spans="1:14">
      <c r="A44" s="16">
        <v>45365.6914848495</v>
      </c>
      <c r="B44" s="1" t="s">
        <v>10</v>
      </c>
      <c r="C44" s="1" t="s">
        <v>11</v>
      </c>
      <c r="D44" s="1" t="s">
        <v>12</v>
      </c>
      <c r="E44" s="12">
        <v>2</v>
      </c>
      <c r="F44" s="12">
        <v>2</v>
      </c>
      <c r="G44" s="12">
        <v>4</v>
      </c>
      <c r="H44" s="12">
        <f t="shared" si="0"/>
        <v>1</v>
      </c>
      <c r="I44" s="21" t="str">
        <f t="shared" si="1"/>
        <v>Under 24</v>
      </c>
      <c r="J44" s="12" t="str">
        <f t="shared" si="2"/>
        <v>UG</v>
      </c>
      <c r="N44" s="12"/>
    </row>
    <row r="45" customHeight="1" spans="1:14">
      <c r="A45" s="16">
        <v>45365.696012037</v>
      </c>
      <c r="B45" s="1" t="s">
        <v>17</v>
      </c>
      <c r="C45" s="1" t="s">
        <v>15</v>
      </c>
      <c r="D45" s="1" t="s">
        <v>28</v>
      </c>
      <c r="E45" s="12">
        <v>2</v>
      </c>
      <c r="F45" s="12">
        <v>3</v>
      </c>
      <c r="G45" s="12">
        <v>5</v>
      </c>
      <c r="H45" s="12">
        <f t="shared" si="0"/>
        <v>2</v>
      </c>
      <c r="I45" s="21" t="str">
        <f t="shared" si="1"/>
        <v>Above 24</v>
      </c>
      <c r="J45" s="12" t="str">
        <f t="shared" si="2"/>
        <v>Above UG</v>
      </c>
      <c r="N45" s="12"/>
    </row>
    <row r="46" customHeight="1" spans="1:14">
      <c r="A46" s="16">
        <v>45365.6998618403</v>
      </c>
      <c r="B46" s="1" t="s">
        <v>10</v>
      </c>
      <c r="C46" s="1" t="s">
        <v>11</v>
      </c>
      <c r="D46" s="1" t="s">
        <v>12</v>
      </c>
      <c r="E46" s="12">
        <v>1</v>
      </c>
      <c r="F46" s="12">
        <v>1</v>
      </c>
      <c r="G46" s="12">
        <v>2</v>
      </c>
      <c r="H46" s="12">
        <f t="shared" si="0"/>
        <v>1</v>
      </c>
      <c r="I46" s="21" t="str">
        <f t="shared" si="1"/>
        <v>Under 24</v>
      </c>
      <c r="J46" s="12" t="str">
        <f t="shared" si="2"/>
        <v>UG</v>
      </c>
      <c r="N46" s="12"/>
    </row>
    <row r="47" customHeight="1" spans="1:14">
      <c r="A47" s="16">
        <v>45365.7003643634</v>
      </c>
      <c r="B47" s="1" t="s">
        <v>10</v>
      </c>
      <c r="C47" s="1" t="s">
        <v>11</v>
      </c>
      <c r="D47" s="1" t="s">
        <v>18</v>
      </c>
      <c r="E47" s="12">
        <v>2</v>
      </c>
      <c r="F47" s="12">
        <v>1</v>
      </c>
      <c r="G47" s="12">
        <v>3</v>
      </c>
      <c r="H47" s="12">
        <f t="shared" si="0"/>
        <v>1</v>
      </c>
      <c r="I47" s="21" t="str">
        <f t="shared" si="1"/>
        <v>Under 24</v>
      </c>
      <c r="J47" s="12" t="str">
        <f t="shared" si="2"/>
        <v>Above UG</v>
      </c>
      <c r="N47" s="12"/>
    </row>
    <row r="48" customHeight="1" spans="1:14">
      <c r="A48" s="16">
        <v>45365.7033878009</v>
      </c>
      <c r="B48" s="1" t="s">
        <v>10</v>
      </c>
      <c r="C48" s="1" t="s">
        <v>11</v>
      </c>
      <c r="D48" s="1" t="s">
        <v>12</v>
      </c>
      <c r="E48" s="12">
        <v>3</v>
      </c>
      <c r="F48" s="12">
        <v>2</v>
      </c>
      <c r="G48" s="12">
        <v>5</v>
      </c>
      <c r="H48" s="12">
        <f t="shared" si="0"/>
        <v>1</v>
      </c>
      <c r="I48" s="21" t="str">
        <f t="shared" si="1"/>
        <v>Under 24</v>
      </c>
      <c r="J48" s="12" t="str">
        <f t="shared" si="2"/>
        <v>UG</v>
      </c>
      <c r="N48" s="12"/>
    </row>
    <row r="49" customHeight="1" spans="1:14">
      <c r="A49" s="16">
        <v>45365.7038772454</v>
      </c>
      <c r="B49" s="1" t="s">
        <v>10</v>
      </c>
      <c r="C49" s="1" t="s">
        <v>11</v>
      </c>
      <c r="D49" s="1" t="s">
        <v>12</v>
      </c>
      <c r="E49" s="12">
        <v>2</v>
      </c>
      <c r="F49" s="12">
        <v>3</v>
      </c>
      <c r="G49" s="12">
        <v>5</v>
      </c>
      <c r="H49" s="12">
        <f t="shared" si="0"/>
        <v>1</v>
      </c>
      <c r="I49" s="21" t="str">
        <f t="shared" si="1"/>
        <v>Under 24</v>
      </c>
      <c r="J49" s="12" t="str">
        <f t="shared" si="2"/>
        <v>UG</v>
      </c>
      <c r="N49" s="12"/>
    </row>
    <row r="50" customHeight="1" spans="1:14">
      <c r="A50" s="16">
        <v>45365.7171919792</v>
      </c>
      <c r="B50" s="1" t="s">
        <v>10</v>
      </c>
      <c r="C50" s="1" t="s">
        <v>11</v>
      </c>
      <c r="D50" s="1" t="s">
        <v>12</v>
      </c>
      <c r="E50" s="12">
        <v>4</v>
      </c>
      <c r="F50" s="12">
        <v>3</v>
      </c>
      <c r="G50" s="12">
        <v>7</v>
      </c>
      <c r="H50" s="12">
        <f t="shared" si="0"/>
        <v>1</v>
      </c>
      <c r="I50" s="21" t="str">
        <f t="shared" si="1"/>
        <v>Under 24</v>
      </c>
      <c r="J50" s="12" t="str">
        <f t="shared" si="2"/>
        <v>UG</v>
      </c>
      <c r="N50" s="12"/>
    </row>
    <row r="51" customHeight="1" spans="1:14">
      <c r="A51" s="16">
        <v>45365.726640162</v>
      </c>
      <c r="B51" s="1" t="s">
        <v>10</v>
      </c>
      <c r="C51" s="1" t="s">
        <v>11</v>
      </c>
      <c r="D51" s="1" t="s">
        <v>12</v>
      </c>
      <c r="E51" s="12">
        <v>3</v>
      </c>
      <c r="F51" s="12">
        <v>2</v>
      </c>
      <c r="G51" s="12">
        <v>5</v>
      </c>
      <c r="H51" s="12">
        <f t="shared" si="0"/>
        <v>1</v>
      </c>
      <c r="I51" s="21" t="str">
        <f t="shared" si="1"/>
        <v>Under 24</v>
      </c>
      <c r="J51" s="12" t="str">
        <f t="shared" si="2"/>
        <v>UG</v>
      </c>
      <c r="N51" s="12"/>
    </row>
    <row r="52" customHeight="1" spans="1:14">
      <c r="A52" s="16">
        <v>45365.7310860995</v>
      </c>
      <c r="B52" s="1" t="s">
        <v>10</v>
      </c>
      <c r="C52" s="1" t="s">
        <v>15</v>
      </c>
      <c r="D52" s="1" t="s">
        <v>12</v>
      </c>
      <c r="E52" s="12">
        <v>2</v>
      </c>
      <c r="F52" s="12">
        <v>2</v>
      </c>
      <c r="G52" s="12">
        <v>4</v>
      </c>
      <c r="H52" s="12">
        <f t="shared" si="0"/>
        <v>2</v>
      </c>
      <c r="I52" s="21" t="str">
        <f t="shared" si="1"/>
        <v>Under 24</v>
      </c>
      <c r="J52" s="12" t="str">
        <f t="shared" si="2"/>
        <v>UG</v>
      </c>
      <c r="N52" s="12"/>
    </row>
    <row r="53" customHeight="1" spans="1:14">
      <c r="A53" s="16">
        <v>45365.7370016319</v>
      </c>
      <c r="B53" s="1" t="s">
        <v>10</v>
      </c>
      <c r="C53" s="1" t="s">
        <v>11</v>
      </c>
      <c r="D53" s="1" t="s">
        <v>12</v>
      </c>
      <c r="E53" s="12">
        <v>3</v>
      </c>
      <c r="F53" s="12">
        <v>2</v>
      </c>
      <c r="G53" s="12">
        <v>5</v>
      </c>
      <c r="H53" s="12">
        <f t="shared" si="0"/>
        <v>1</v>
      </c>
      <c r="I53" s="21" t="str">
        <f t="shared" si="1"/>
        <v>Under 24</v>
      </c>
      <c r="J53" s="12" t="str">
        <f t="shared" si="2"/>
        <v>UG</v>
      </c>
      <c r="N53" s="12"/>
    </row>
    <row r="54" customHeight="1" spans="1:14">
      <c r="A54" s="16">
        <v>45365.7493169329</v>
      </c>
      <c r="B54" s="1" t="s">
        <v>29</v>
      </c>
      <c r="C54" s="1" t="s">
        <v>11</v>
      </c>
      <c r="D54" s="1" t="s">
        <v>18</v>
      </c>
      <c r="E54" s="12">
        <v>1</v>
      </c>
      <c r="F54" s="12">
        <v>2</v>
      </c>
      <c r="G54" s="12">
        <v>3</v>
      </c>
      <c r="H54" s="12">
        <f t="shared" si="0"/>
        <v>1</v>
      </c>
      <c r="I54" s="21" t="str">
        <f t="shared" si="1"/>
        <v>Above 24</v>
      </c>
      <c r="J54" s="12" t="str">
        <f t="shared" si="2"/>
        <v>Above UG</v>
      </c>
      <c r="N54" s="12"/>
    </row>
    <row r="55" customHeight="1" spans="1:14">
      <c r="A55" s="16">
        <v>45365.7565986806</v>
      </c>
      <c r="B55" s="1" t="s">
        <v>10</v>
      </c>
      <c r="C55" s="1" t="s">
        <v>11</v>
      </c>
      <c r="D55" s="1" t="s">
        <v>12</v>
      </c>
      <c r="E55" s="12">
        <v>2</v>
      </c>
      <c r="F55" s="12">
        <v>1</v>
      </c>
      <c r="G55" s="12">
        <v>3</v>
      </c>
      <c r="H55" s="12">
        <f t="shared" si="0"/>
        <v>1</v>
      </c>
      <c r="I55" s="21" t="str">
        <f t="shared" si="1"/>
        <v>Under 24</v>
      </c>
      <c r="J55" s="12" t="str">
        <f t="shared" si="2"/>
        <v>UG</v>
      </c>
      <c r="N55" s="12"/>
    </row>
    <row r="56" customHeight="1" spans="1:14">
      <c r="A56" s="16">
        <v>45365.761399456</v>
      </c>
      <c r="B56" s="1" t="s">
        <v>10</v>
      </c>
      <c r="C56" s="1" t="s">
        <v>11</v>
      </c>
      <c r="D56" s="1" t="s">
        <v>12</v>
      </c>
      <c r="E56" s="12">
        <v>2</v>
      </c>
      <c r="F56" s="12">
        <v>1</v>
      </c>
      <c r="G56" s="12">
        <v>3</v>
      </c>
      <c r="H56" s="12">
        <f t="shared" si="0"/>
        <v>1</v>
      </c>
      <c r="I56" s="21" t="str">
        <f t="shared" si="1"/>
        <v>Under 24</v>
      </c>
      <c r="J56" s="12" t="str">
        <f t="shared" si="2"/>
        <v>UG</v>
      </c>
      <c r="N56" s="12"/>
    </row>
    <row r="57" customHeight="1" spans="1:14">
      <c r="A57" s="16">
        <v>45365.7898161111</v>
      </c>
      <c r="B57" s="1" t="s">
        <v>17</v>
      </c>
      <c r="C57" s="1" t="s">
        <v>15</v>
      </c>
      <c r="D57" s="1" t="s">
        <v>18</v>
      </c>
      <c r="E57" s="12">
        <v>1</v>
      </c>
      <c r="F57" s="12">
        <v>4</v>
      </c>
      <c r="G57" s="12">
        <v>5</v>
      </c>
      <c r="H57" s="12">
        <f t="shared" si="0"/>
        <v>2</v>
      </c>
      <c r="I57" s="21" t="str">
        <f t="shared" si="1"/>
        <v>Above 24</v>
      </c>
      <c r="J57" s="12" t="str">
        <f t="shared" si="2"/>
        <v>Above UG</v>
      </c>
      <c r="N57" s="12"/>
    </row>
    <row r="58" customHeight="1" spans="1:14">
      <c r="A58" s="16">
        <v>45365.7909164236</v>
      </c>
      <c r="B58" s="1" t="s">
        <v>17</v>
      </c>
      <c r="C58" s="1" t="s">
        <v>11</v>
      </c>
      <c r="D58" s="1" t="s">
        <v>12</v>
      </c>
      <c r="E58" s="12">
        <v>4</v>
      </c>
      <c r="F58" s="12">
        <v>0</v>
      </c>
      <c r="G58" s="12">
        <v>4</v>
      </c>
      <c r="H58" s="12">
        <f t="shared" si="0"/>
        <v>1</v>
      </c>
      <c r="I58" s="21" t="str">
        <f t="shared" si="1"/>
        <v>Above 24</v>
      </c>
      <c r="J58" s="12" t="str">
        <f t="shared" si="2"/>
        <v>UG</v>
      </c>
      <c r="N58" s="12"/>
    </row>
    <row r="59" customHeight="1" spans="1:14">
      <c r="A59" s="16">
        <v>45365.7920857986</v>
      </c>
      <c r="B59" s="1" t="s">
        <v>17</v>
      </c>
      <c r="C59" s="1" t="s">
        <v>15</v>
      </c>
      <c r="D59" s="1" t="s">
        <v>18</v>
      </c>
      <c r="E59" s="12">
        <v>2</v>
      </c>
      <c r="F59" s="12">
        <v>2</v>
      </c>
      <c r="G59" s="12">
        <v>4</v>
      </c>
      <c r="H59" s="12">
        <f t="shared" si="0"/>
        <v>2</v>
      </c>
      <c r="I59" s="21" t="str">
        <f t="shared" si="1"/>
        <v>Above 24</v>
      </c>
      <c r="J59" s="12" t="str">
        <f t="shared" si="2"/>
        <v>Above UG</v>
      </c>
      <c r="N59" s="12"/>
    </row>
    <row r="60" customHeight="1" spans="1:14">
      <c r="A60" s="16">
        <v>45365.7931356366</v>
      </c>
      <c r="B60" s="1" t="s">
        <v>10</v>
      </c>
      <c r="C60" s="1" t="s">
        <v>11</v>
      </c>
      <c r="D60" s="1" t="s">
        <v>12</v>
      </c>
      <c r="E60" s="12">
        <v>2</v>
      </c>
      <c r="F60" s="12">
        <v>2</v>
      </c>
      <c r="G60" s="12">
        <v>4</v>
      </c>
      <c r="H60" s="12">
        <f t="shared" si="0"/>
        <v>1</v>
      </c>
      <c r="I60" s="21" t="str">
        <f t="shared" si="1"/>
        <v>Under 24</v>
      </c>
      <c r="J60" s="12" t="str">
        <f t="shared" si="2"/>
        <v>UG</v>
      </c>
      <c r="N60" s="12"/>
    </row>
    <row r="61" customHeight="1" spans="1:14">
      <c r="A61" s="16">
        <v>45365.7934590972</v>
      </c>
      <c r="B61" s="1" t="s">
        <v>10</v>
      </c>
      <c r="C61" s="1" t="s">
        <v>11</v>
      </c>
      <c r="D61" s="1" t="s">
        <v>18</v>
      </c>
      <c r="E61" s="12">
        <v>2</v>
      </c>
      <c r="F61" s="12">
        <v>2</v>
      </c>
      <c r="G61" s="12">
        <v>4</v>
      </c>
      <c r="H61" s="12">
        <f t="shared" si="0"/>
        <v>1</v>
      </c>
      <c r="I61" s="21" t="str">
        <f t="shared" si="1"/>
        <v>Under 24</v>
      </c>
      <c r="J61" s="12" t="str">
        <f t="shared" si="2"/>
        <v>Above UG</v>
      </c>
      <c r="N61" s="12"/>
    </row>
    <row r="62" customHeight="1" spans="1:14">
      <c r="A62" s="16">
        <v>45365.7975399421</v>
      </c>
      <c r="B62" s="1" t="s">
        <v>10</v>
      </c>
      <c r="C62" s="1" t="s">
        <v>15</v>
      </c>
      <c r="D62" s="1" t="s">
        <v>18</v>
      </c>
      <c r="E62" s="12">
        <v>3</v>
      </c>
      <c r="F62" s="12">
        <v>3</v>
      </c>
      <c r="G62" s="12">
        <v>6</v>
      </c>
      <c r="H62" s="12">
        <f t="shared" si="0"/>
        <v>2</v>
      </c>
      <c r="I62" s="21" t="str">
        <f t="shared" si="1"/>
        <v>Under 24</v>
      </c>
      <c r="J62" s="12" t="str">
        <f t="shared" si="2"/>
        <v>Above UG</v>
      </c>
      <c r="N62" s="12"/>
    </row>
    <row r="63" customHeight="1" spans="1:14">
      <c r="A63" s="16">
        <v>45365.8004661227</v>
      </c>
      <c r="B63" s="1" t="s">
        <v>10</v>
      </c>
      <c r="C63" s="1" t="s">
        <v>15</v>
      </c>
      <c r="D63" s="1" t="s">
        <v>12</v>
      </c>
      <c r="E63" s="12">
        <v>2</v>
      </c>
      <c r="F63" s="12">
        <v>2</v>
      </c>
      <c r="G63" s="12">
        <v>4</v>
      </c>
      <c r="H63" s="12">
        <f t="shared" si="0"/>
        <v>2</v>
      </c>
      <c r="I63" s="21" t="str">
        <f t="shared" si="1"/>
        <v>Under 24</v>
      </c>
      <c r="J63" s="12" t="str">
        <f t="shared" si="2"/>
        <v>UG</v>
      </c>
      <c r="N63" s="12"/>
    </row>
    <row r="64" customHeight="1" spans="1:14">
      <c r="A64" s="16">
        <v>45365.8014874653</v>
      </c>
      <c r="B64" s="1" t="s">
        <v>10</v>
      </c>
      <c r="C64" s="1" t="s">
        <v>15</v>
      </c>
      <c r="D64" s="1" t="s">
        <v>12</v>
      </c>
      <c r="E64" s="12">
        <v>4</v>
      </c>
      <c r="F64" s="12">
        <v>4</v>
      </c>
      <c r="G64" s="12">
        <v>8</v>
      </c>
      <c r="H64" s="12">
        <f t="shared" si="0"/>
        <v>2</v>
      </c>
      <c r="I64" s="21" t="str">
        <f t="shared" si="1"/>
        <v>Under 24</v>
      </c>
      <c r="J64" s="12" t="str">
        <f t="shared" si="2"/>
        <v>UG</v>
      </c>
      <c r="N64" s="12"/>
    </row>
    <row r="65" customHeight="1" spans="1:14">
      <c r="A65" s="16">
        <v>45365.8019912847</v>
      </c>
      <c r="B65" s="1" t="s">
        <v>10</v>
      </c>
      <c r="C65" s="1" t="s">
        <v>15</v>
      </c>
      <c r="D65" s="1" t="s">
        <v>12</v>
      </c>
      <c r="E65" s="12">
        <v>1</v>
      </c>
      <c r="F65" s="12">
        <v>1</v>
      </c>
      <c r="G65" s="12">
        <v>2</v>
      </c>
      <c r="H65" s="12">
        <f t="shared" si="0"/>
        <v>2</v>
      </c>
      <c r="I65" s="21" t="str">
        <f t="shared" si="1"/>
        <v>Under 24</v>
      </c>
      <c r="J65" s="12" t="str">
        <f t="shared" si="2"/>
        <v>UG</v>
      </c>
      <c r="N65" s="12"/>
    </row>
    <row r="66" customHeight="1" spans="1:14">
      <c r="A66" s="16">
        <v>45365.8073957176</v>
      </c>
      <c r="B66" s="1" t="s">
        <v>10</v>
      </c>
      <c r="C66" s="1" t="s">
        <v>15</v>
      </c>
      <c r="D66" s="1" t="s">
        <v>12</v>
      </c>
      <c r="E66" s="12">
        <v>3</v>
      </c>
      <c r="F66" s="12">
        <v>4</v>
      </c>
      <c r="G66" s="12">
        <v>7</v>
      </c>
      <c r="H66" s="12">
        <f t="shared" si="0"/>
        <v>2</v>
      </c>
      <c r="I66" s="21" t="str">
        <f t="shared" si="1"/>
        <v>Under 24</v>
      </c>
      <c r="J66" s="12" t="str">
        <f t="shared" si="2"/>
        <v>UG</v>
      </c>
      <c r="N66" s="12"/>
    </row>
    <row r="67" customHeight="1" spans="1:14">
      <c r="A67" s="16">
        <v>45365.8080426736</v>
      </c>
      <c r="B67" s="1" t="s">
        <v>10</v>
      </c>
      <c r="C67" s="1" t="s">
        <v>11</v>
      </c>
      <c r="D67" s="1" t="s">
        <v>12</v>
      </c>
      <c r="E67" s="12">
        <v>1</v>
      </c>
      <c r="F67" s="12">
        <v>2</v>
      </c>
      <c r="G67" s="12">
        <v>3</v>
      </c>
      <c r="H67" s="12">
        <f t="shared" si="0"/>
        <v>1</v>
      </c>
      <c r="I67" s="21" t="str">
        <f t="shared" si="1"/>
        <v>Under 24</v>
      </c>
      <c r="J67" s="12" t="str">
        <f t="shared" si="2"/>
        <v>UG</v>
      </c>
      <c r="N67" s="12"/>
    </row>
    <row r="68" customHeight="1" spans="1:14">
      <c r="A68" s="16">
        <v>45365.8081058449</v>
      </c>
      <c r="B68" s="1" t="s">
        <v>10</v>
      </c>
      <c r="C68" s="1" t="s">
        <v>15</v>
      </c>
      <c r="D68" s="1" t="s">
        <v>12</v>
      </c>
      <c r="E68" s="12">
        <v>2</v>
      </c>
      <c r="F68" s="12">
        <v>2</v>
      </c>
      <c r="G68" s="12">
        <v>4</v>
      </c>
      <c r="H68" s="12">
        <f t="shared" si="0"/>
        <v>2</v>
      </c>
      <c r="I68" s="21" t="str">
        <f t="shared" si="1"/>
        <v>Under 24</v>
      </c>
      <c r="J68" s="12" t="str">
        <f t="shared" si="2"/>
        <v>UG</v>
      </c>
      <c r="N68" s="12"/>
    </row>
    <row r="69" customHeight="1" spans="1:14">
      <c r="A69" s="16">
        <v>45365.8084740972</v>
      </c>
      <c r="B69" s="1" t="s">
        <v>10</v>
      </c>
      <c r="C69" s="1" t="s">
        <v>11</v>
      </c>
      <c r="D69" s="1" t="s">
        <v>12</v>
      </c>
      <c r="E69" s="12">
        <v>3</v>
      </c>
      <c r="F69" s="12">
        <v>3</v>
      </c>
      <c r="G69" s="12">
        <v>6</v>
      </c>
      <c r="H69" s="12">
        <f t="shared" si="0"/>
        <v>1</v>
      </c>
      <c r="I69" s="21" t="str">
        <f t="shared" si="1"/>
        <v>Under 24</v>
      </c>
      <c r="J69" s="12" t="str">
        <f t="shared" si="2"/>
        <v>UG</v>
      </c>
      <c r="N69" s="12"/>
    </row>
    <row r="70" customHeight="1" spans="1:14">
      <c r="A70" s="16">
        <v>45365.8133598611</v>
      </c>
      <c r="B70" s="1" t="s">
        <v>10</v>
      </c>
      <c r="C70" s="1" t="s">
        <v>11</v>
      </c>
      <c r="D70" s="1" t="s">
        <v>12</v>
      </c>
      <c r="E70" s="12">
        <v>3</v>
      </c>
      <c r="F70" s="12">
        <v>2</v>
      </c>
      <c r="G70" s="12">
        <v>5</v>
      </c>
      <c r="H70" s="12">
        <f t="shared" si="0"/>
        <v>1</v>
      </c>
      <c r="I70" s="21" t="str">
        <f t="shared" si="1"/>
        <v>Under 24</v>
      </c>
      <c r="J70" s="12" t="str">
        <f t="shared" si="2"/>
        <v>UG</v>
      </c>
      <c r="N70" s="12"/>
    </row>
    <row r="71" customHeight="1" spans="1:14">
      <c r="A71" s="16">
        <v>45365.8174333565</v>
      </c>
      <c r="B71" s="1" t="s">
        <v>29</v>
      </c>
      <c r="C71" s="1" t="s">
        <v>11</v>
      </c>
      <c r="D71" s="1" t="s">
        <v>28</v>
      </c>
      <c r="E71" s="12">
        <v>1</v>
      </c>
      <c r="F71" s="12">
        <v>3</v>
      </c>
      <c r="G71" s="12">
        <v>4</v>
      </c>
      <c r="H71" s="12">
        <f t="shared" si="0"/>
        <v>1</v>
      </c>
      <c r="I71" s="21" t="str">
        <f t="shared" si="1"/>
        <v>Above 24</v>
      </c>
      <c r="J71" s="12" t="str">
        <f t="shared" si="2"/>
        <v>Above UG</v>
      </c>
      <c r="N71" s="12"/>
    </row>
    <row r="72" customHeight="1" spans="1:14">
      <c r="A72" s="16">
        <v>45365.8179989931</v>
      </c>
      <c r="B72" s="1" t="s">
        <v>17</v>
      </c>
      <c r="C72" s="1" t="s">
        <v>11</v>
      </c>
      <c r="D72" s="1" t="s">
        <v>18</v>
      </c>
      <c r="E72" s="12">
        <v>2</v>
      </c>
      <c r="F72" s="12">
        <v>3</v>
      </c>
      <c r="G72" s="12">
        <v>5</v>
      </c>
      <c r="H72" s="12">
        <f t="shared" si="0"/>
        <v>1</v>
      </c>
      <c r="I72" s="21" t="str">
        <f t="shared" si="1"/>
        <v>Above 24</v>
      </c>
      <c r="J72" s="12" t="str">
        <f t="shared" si="2"/>
        <v>Above UG</v>
      </c>
      <c r="N72" s="12"/>
    </row>
    <row r="73" customHeight="1" spans="1:14">
      <c r="A73" s="16">
        <v>45365.8196376505</v>
      </c>
      <c r="B73" s="1" t="s">
        <v>17</v>
      </c>
      <c r="C73" s="1" t="s">
        <v>15</v>
      </c>
      <c r="D73" s="1" t="s">
        <v>18</v>
      </c>
      <c r="E73" s="12">
        <v>2</v>
      </c>
      <c r="F73" s="12">
        <v>2</v>
      </c>
      <c r="G73" s="12">
        <v>4</v>
      </c>
      <c r="H73" s="12">
        <f t="shared" si="0"/>
        <v>2</v>
      </c>
      <c r="I73" s="21" t="str">
        <f t="shared" si="1"/>
        <v>Above 24</v>
      </c>
      <c r="J73" s="12" t="str">
        <f t="shared" si="2"/>
        <v>Above UG</v>
      </c>
      <c r="N73" s="12"/>
    </row>
    <row r="74" customHeight="1" spans="1:14">
      <c r="A74" s="16">
        <v>45365.8202232986</v>
      </c>
      <c r="B74" s="1" t="s">
        <v>17</v>
      </c>
      <c r="C74" s="1" t="s">
        <v>15</v>
      </c>
      <c r="D74" s="1" t="s">
        <v>18</v>
      </c>
      <c r="E74" s="12">
        <v>3</v>
      </c>
      <c r="F74" s="12">
        <v>4</v>
      </c>
      <c r="G74" s="12">
        <v>7</v>
      </c>
      <c r="H74" s="12">
        <f t="shared" si="0"/>
        <v>2</v>
      </c>
      <c r="I74" s="21" t="str">
        <f t="shared" si="1"/>
        <v>Above 24</v>
      </c>
      <c r="J74" s="12" t="str">
        <f t="shared" si="2"/>
        <v>Above UG</v>
      </c>
      <c r="N74" s="12"/>
    </row>
    <row r="75" customHeight="1" spans="1:14">
      <c r="A75" s="16">
        <v>45365.8226781019</v>
      </c>
      <c r="B75" s="1" t="s">
        <v>10</v>
      </c>
      <c r="C75" s="1" t="s">
        <v>11</v>
      </c>
      <c r="D75" s="1" t="s">
        <v>12</v>
      </c>
      <c r="E75" s="12">
        <v>1</v>
      </c>
      <c r="F75" s="12">
        <v>1</v>
      </c>
      <c r="G75" s="12">
        <v>2</v>
      </c>
      <c r="H75" s="12">
        <f t="shared" si="0"/>
        <v>1</v>
      </c>
      <c r="I75" s="21" t="str">
        <f t="shared" si="1"/>
        <v>Under 24</v>
      </c>
      <c r="J75" s="12" t="str">
        <f t="shared" si="2"/>
        <v>UG</v>
      </c>
      <c r="N75" s="12"/>
    </row>
    <row r="76" customHeight="1" spans="1:14">
      <c r="A76" s="16">
        <v>45365.8236339468</v>
      </c>
      <c r="B76" s="1" t="s">
        <v>17</v>
      </c>
      <c r="C76" s="1" t="s">
        <v>11</v>
      </c>
      <c r="D76" s="1" t="s">
        <v>18</v>
      </c>
      <c r="E76" s="12">
        <v>0</v>
      </c>
      <c r="F76" s="12">
        <v>4</v>
      </c>
      <c r="G76" s="12">
        <v>4</v>
      </c>
      <c r="H76" s="12">
        <f t="shared" si="0"/>
        <v>1</v>
      </c>
      <c r="I76" s="21" t="str">
        <f t="shared" si="1"/>
        <v>Above 24</v>
      </c>
      <c r="J76" s="12" t="str">
        <f t="shared" si="2"/>
        <v>Above UG</v>
      </c>
      <c r="N76" s="12"/>
    </row>
    <row r="77" customHeight="1" spans="1:14">
      <c r="A77" s="16">
        <v>45365.8252660417</v>
      </c>
      <c r="B77" s="1" t="s">
        <v>10</v>
      </c>
      <c r="C77" s="1" t="s">
        <v>11</v>
      </c>
      <c r="D77" s="1" t="s">
        <v>12</v>
      </c>
      <c r="E77" s="12">
        <v>2</v>
      </c>
      <c r="F77" s="12">
        <v>1</v>
      </c>
      <c r="G77" s="12">
        <v>3</v>
      </c>
      <c r="H77" s="12">
        <f t="shared" si="0"/>
        <v>1</v>
      </c>
      <c r="I77" s="21" t="str">
        <f t="shared" si="1"/>
        <v>Under 24</v>
      </c>
      <c r="J77" s="12" t="str">
        <f t="shared" si="2"/>
        <v>UG</v>
      </c>
      <c r="N77" s="12"/>
    </row>
    <row r="78" customHeight="1" spans="1:14">
      <c r="A78" s="16">
        <v>45365.8270407639</v>
      </c>
      <c r="B78" s="1" t="s">
        <v>17</v>
      </c>
      <c r="C78" s="1" t="s">
        <v>11</v>
      </c>
      <c r="D78" s="1" t="s">
        <v>18</v>
      </c>
      <c r="E78" s="12">
        <v>2</v>
      </c>
      <c r="F78" s="12">
        <v>2</v>
      </c>
      <c r="G78" s="12">
        <v>4</v>
      </c>
      <c r="H78" s="12">
        <f t="shared" si="0"/>
        <v>1</v>
      </c>
      <c r="I78" s="21" t="str">
        <f t="shared" si="1"/>
        <v>Above 24</v>
      </c>
      <c r="J78" s="12" t="str">
        <f t="shared" si="2"/>
        <v>Above UG</v>
      </c>
      <c r="N78" s="12"/>
    </row>
    <row r="79" customHeight="1" spans="1:14">
      <c r="A79" s="16">
        <v>45365.8330842593</v>
      </c>
      <c r="B79" s="1" t="s">
        <v>10</v>
      </c>
      <c r="C79" s="1" t="s">
        <v>11</v>
      </c>
      <c r="D79" s="1" t="s">
        <v>12</v>
      </c>
      <c r="E79" s="12">
        <v>3</v>
      </c>
      <c r="F79" s="12">
        <v>2</v>
      </c>
      <c r="G79" s="12">
        <v>5</v>
      </c>
      <c r="H79" s="12">
        <f t="shared" si="0"/>
        <v>1</v>
      </c>
      <c r="I79" s="21" t="str">
        <f t="shared" si="1"/>
        <v>Under 24</v>
      </c>
      <c r="J79" s="12" t="str">
        <f t="shared" si="2"/>
        <v>UG</v>
      </c>
      <c r="N79" s="12"/>
    </row>
    <row r="80" customHeight="1" spans="1:14">
      <c r="A80" s="16">
        <v>45365.8366558565</v>
      </c>
      <c r="B80" s="1" t="s">
        <v>10</v>
      </c>
      <c r="C80" s="1" t="s">
        <v>11</v>
      </c>
      <c r="D80" s="1" t="s">
        <v>12</v>
      </c>
      <c r="E80" s="12">
        <v>3</v>
      </c>
      <c r="F80" s="12">
        <v>2</v>
      </c>
      <c r="G80" s="12">
        <v>5</v>
      </c>
      <c r="H80" s="12">
        <f t="shared" si="0"/>
        <v>1</v>
      </c>
      <c r="I80" s="21" t="str">
        <f t="shared" si="1"/>
        <v>Under 24</v>
      </c>
      <c r="J80" s="12" t="str">
        <f t="shared" si="2"/>
        <v>UG</v>
      </c>
      <c r="N80" s="12"/>
    </row>
    <row r="81" customHeight="1" spans="1:14">
      <c r="A81" s="16">
        <v>45365.8398563773</v>
      </c>
      <c r="B81" s="1" t="s">
        <v>17</v>
      </c>
      <c r="C81" s="1" t="s">
        <v>11</v>
      </c>
      <c r="D81" s="1" t="s">
        <v>18</v>
      </c>
      <c r="E81" s="12">
        <v>3</v>
      </c>
      <c r="F81" s="12">
        <v>3</v>
      </c>
      <c r="G81" s="12">
        <v>6</v>
      </c>
      <c r="H81" s="12">
        <f t="shared" si="0"/>
        <v>1</v>
      </c>
      <c r="I81" s="21" t="str">
        <f t="shared" si="1"/>
        <v>Above 24</v>
      </c>
      <c r="J81" s="12" t="str">
        <f t="shared" si="2"/>
        <v>Above UG</v>
      </c>
      <c r="N81" s="12"/>
    </row>
    <row r="82" customHeight="1" spans="1:14">
      <c r="A82" s="16">
        <v>45365.8436396181</v>
      </c>
      <c r="B82" s="1" t="s">
        <v>17</v>
      </c>
      <c r="C82" s="1" t="s">
        <v>15</v>
      </c>
      <c r="D82" s="1" t="s">
        <v>18</v>
      </c>
      <c r="E82" s="12">
        <v>2</v>
      </c>
      <c r="F82" s="12">
        <v>2</v>
      </c>
      <c r="G82" s="12">
        <v>4</v>
      </c>
      <c r="H82" s="12">
        <f t="shared" si="0"/>
        <v>2</v>
      </c>
      <c r="I82" s="21" t="str">
        <f t="shared" si="1"/>
        <v>Above 24</v>
      </c>
      <c r="J82" s="12" t="str">
        <f t="shared" si="2"/>
        <v>Above UG</v>
      </c>
      <c r="N82" s="12"/>
    </row>
    <row r="83" customHeight="1" spans="1:14">
      <c r="A83" s="16">
        <v>45365.8464351273</v>
      </c>
      <c r="B83" s="1" t="s">
        <v>10</v>
      </c>
      <c r="C83" s="1" t="s">
        <v>11</v>
      </c>
      <c r="D83" s="1" t="s">
        <v>18</v>
      </c>
      <c r="E83" s="12">
        <v>1</v>
      </c>
      <c r="F83" s="12">
        <v>2</v>
      </c>
      <c r="G83" s="12">
        <v>3</v>
      </c>
      <c r="H83" s="12">
        <f t="shared" si="0"/>
        <v>1</v>
      </c>
      <c r="I83" s="21" t="str">
        <f t="shared" si="1"/>
        <v>Under 24</v>
      </c>
      <c r="J83" s="12" t="str">
        <f t="shared" si="2"/>
        <v>Above UG</v>
      </c>
      <c r="N83" s="12"/>
    </row>
    <row r="84" customHeight="1" spans="1:14">
      <c r="A84" s="16">
        <v>45365.8493680093</v>
      </c>
      <c r="B84" s="1" t="s">
        <v>10</v>
      </c>
      <c r="C84" s="1" t="s">
        <v>11</v>
      </c>
      <c r="D84" s="1" t="s">
        <v>12</v>
      </c>
      <c r="E84" s="12">
        <v>2</v>
      </c>
      <c r="F84" s="12">
        <v>1</v>
      </c>
      <c r="G84" s="12">
        <v>3</v>
      </c>
      <c r="H84" s="12">
        <f t="shared" si="0"/>
        <v>1</v>
      </c>
      <c r="I84" s="21" t="str">
        <f t="shared" si="1"/>
        <v>Under 24</v>
      </c>
      <c r="J84" s="12" t="str">
        <f t="shared" si="2"/>
        <v>UG</v>
      </c>
      <c r="N84" s="12"/>
    </row>
    <row r="85" customHeight="1" spans="1:14">
      <c r="A85" s="16">
        <v>45365.8646232755</v>
      </c>
      <c r="B85" s="1" t="s">
        <v>10</v>
      </c>
      <c r="C85" s="1" t="s">
        <v>11</v>
      </c>
      <c r="D85" s="1" t="s">
        <v>12</v>
      </c>
      <c r="E85" s="12">
        <v>0</v>
      </c>
      <c r="F85" s="12">
        <v>0</v>
      </c>
      <c r="G85" s="12">
        <v>0</v>
      </c>
      <c r="H85" s="12">
        <f t="shared" si="0"/>
        <v>1</v>
      </c>
      <c r="I85" s="21" t="str">
        <f t="shared" si="1"/>
        <v>Under 24</v>
      </c>
      <c r="J85" s="12" t="str">
        <f t="shared" si="2"/>
        <v>UG</v>
      </c>
      <c r="N85" s="12"/>
    </row>
    <row r="86" customHeight="1" spans="1:14">
      <c r="A86" s="16">
        <v>45365.8716876736</v>
      </c>
      <c r="B86" s="1" t="s">
        <v>10</v>
      </c>
      <c r="C86" s="1" t="s">
        <v>11</v>
      </c>
      <c r="D86" s="1" t="s">
        <v>12</v>
      </c>
      <c r="E86" s="12">
        <v>2</v>
      </c>
      <c r="F86" s="12">
        <v>2</v>
      </c>
      <c r="G86" s="12">
        <v>4</v>
      </c>
      <c r="H86" s="12">
        <f t="shared" si="0"/>
        <v>1</v>
      </c>
      <c r="I86" s="21" t="str">
        <f t="shared" si="1"/>
        <v>Under 24</v>
      </c>
      <c r="J86" s="12" t="str">
        <f t="shared" si="2"/>
        <v>UG</v>
      </c>
      <c r="N86" s="12"/>
    </row>
    <row r="87" customHeight="1" spans="1:14">
      <c r="A87" s="16">
        <v>45365.8742287153</v>
      </c>
      <c r="B87" s="1" t="s">
        <v>10</v>
      </c>
      <c r="C87" s="1" t="s">
        <v>15</v>
      </c>
      <c r="D87" s="1" t="s">
        <v>12</v>
      </c>
      <c r="E87" s="12">
        <v>2</v>
      </c>
      <c r="F87" s="12">
        <v>2</v>
      </c>
      <c r="G87" s="12">
        <v>4</v>
      </c>
      <c r="H87" s="12">
        <f t="shared" si="0"/>
        <v>2</v>
      </c>
      <c r="I87" s="21" t="str">
        <f t="shared" si="1"/>
        <v>Under 24</v>
      </c>
      <c r="J87" s="12" t="str">
        <f t="shared" si="2"/>
        <v>UG</v>
      </c>
      <c r="N87" s="12"/>
    </row>
    <row r="88" customHeight="1" spans="1:14">
      <c r="A88" s="16">
        <v>45365.8757056944</v>
      </c>
      <c r="B88" s="1" t="s">
        <v>10</v>
      </c>
      <c r="C88" s="1" t="s">
        <v>11</v>
      </c>
      <c r="D88" s="1" t="s">
        <v>12</v>
      </c>
      <c r="E88" s="12">
        <v>2</v>
      </c>
      <c r="F88" s="12">
        <v>3</v>
      </c>
      <c r="G88" s="12">
        <v>5</v>
      </c>
      <c r="H88" s="12">
        <f t="shared" si="0"/>
        <v>1</v>
      </c>
      <c r="I88" s="21" t="str">
        <f t="shared" si="1"/>
        <v>Under 24</v>
      </c>
      <c r="J88" s="12" t="str">
        <f t="shared" si="2"/>
        <v>UG</v>
      </c>
      <c r="N88" s="12"/>
    </row>
    <row r="89" customHeight="1" spans="1:14">
      <c r="A89" s="16">
        <v>45365.8776925</v>
      </c>
      <c r="B89" s="1" t="s">
        <v>10</v>
      </c>
      <c r="C89" s="1" t="s">
        <v>15</v>
      </c>
      <c r="D89" s="1" t="s">
        <v>12</v>
      </c>
      <c r="E89" s="12">
        <v>2</v>
      </c>
      <c r="F89" s="12">
        <v>2</v>
      </c>
      <c r="G89" s="12">
        <v>4</v>
      </c>
      <c r="H89" s="12">
        <f t="shared" si="0"/>
        <v>2</v>
      </c>
      <c r="I89" s="21" t="str">
        <f t="shared" si="1"/>
        <v>Under 24</v>
      </c>
      <c r="J89" s="12" t="str">
        <f t="shared" si="2"/>
        <v>UG</v>
      </c>
      <c r="N89" s="12"/>
    </row>
    <row r="90" customHeight="1" spans="1:14">
      <c r="A90" s="16">
        <v>45365.9145904977</v>
      </c>
      <c r="B90" s="1" t="s">
        <v>10</v>
      </c>
      <c r="C90" s="1" t="s">
        <v>15</v>
      </c>
      <c r="D90" s="1" t="s">
        <v>12</v>
      </c>
      <c r="E90" s="12">
        <v>3</v>
      </c>
      <c r="F90" s="12">
        <v>3</v>
      </c>
      <c r="G90" s="12">
        <v>6</v>
      </c>
      <c r="H90" s="12">
        <f t="shared" si="0"/>
        <v>2</v>
      </c>
      <c r="I90" s="21" t="str">
        <f t="shared" si="1"/>
        <v>Under 24</v>
      </c>
      <c r="J90" s="12" t="str">
        <f t="shared" si="2"/>
        <v>UG</v>
      </c>
      <c r="N90" s="12"/>
    </row>
    <row r="91" customHeight="1" spans="1:14">
      <c r="A91" s="16">
        <v>45365.9193556019</v>
      </c>
      <c r="B91" s="1" t="s">
        <v>17</v>
      </c>
      <c r="C91" s="1" t="s">
        <v>15</v>
      </c>
      <c r="D91" s="1" t="s">
        <v>18</v>
      </c>
      <c r="E91" s="12">
        <v>3</v>
      </c>
      <c r="F91" s="12">
        <v>1</v>
      </c>
      <c r="G91" s="12">
        <v>4</v>
      </c>
      <c r="H91" s="12">
        <f t="shared" si="0"/>
        <v>2</v>
      </c>
      <c r="I91" s="21" t="str">
        <f t="shared" si="1"/>
        <v>Above 24</v>
      </c>
      <c r="J91" s="12" t="str">
        <f t="shared" si="2"/>
        <v>Above UG</v>
      </c>
      <c r="N91" s="12"/>
    </row>
    <row r="92" customHeight="1" spans="1:14">
      <c r="A92" s="16">
        <v>45365.9195791551</v>
      </c>
      <c r="B92" s="1" t="s">
        <v>10</v>
      </c>
      <c r="C92" s="1" t="s">
        <v>11</v>
      </c>
      <c r="D92" s="1" t="s">
        <v>18</v>
      </c>
      <c r="E92" s="12">
        <v>4</v>
      </c>
      <c r="F92" s="12">
        <v>0</v>
      </c>
      <c r="G92" s="12">
        <v>4</v>
      </c>
      <c r="H92" s="12">
        <f t="shared" si="0"/>
        <v>1</v>
      </c>
      <c r="I92" s="21" t="str">
        <f t="shared" si="1"/>
        <v>Under 24</v>
      </c>
      <c r="J92" s="12" t="str">
        <f t="shared" si="2"/>
        <v>Above UG</v>
      </c>
      <c r="N92" s="12"/>
    </row>
    <row r="93" customHeight="1" spans="1:14">
      <c r="A93" s="16">
        <v>45365.9213641319</v>
      </c>
      <c r="B93" s="1" t="s">
        <v>10</v>
      </c>
      <c r="C93" s="1" t="s">
        <v>11</v>
      </c>
      <c r="D93" s="1" t="s">
        <v>12</v>
      </c>
      <c r="E93" s="12">
        <v>2</v>
      </c>
      <c r="F93" s="12">
        <v>1</v>
      </c>
      <c r="G93" s="12">
        <v>3</v>
      </c>
      <c r="H93" s="12">
        <f t="shared" si="0"/>
        <v>1</v>
      </c>
      <c r="I93" s="21" t="str">
        <f t="shared" si="1"/>
        <v>Under 24</v>
      </c>
      <c r="J93" s="12" t="str">
        <f t="shared" si="2"/>
        <v>UG</v>
      </c>
      <c r="N93" s="12"/>
    </row>
    <row r="94" customHeight="1" spans="1:14">
      <c r="A94" s="16">
        <v>45365.9218104398</v>
      </c>
      <c r="B94" s="1" t="s">
        <v>10</v>
      </c>
      <c r="C94" s="1" t="s">
        <v>15</v>
      </c>
      <c r="D94" s="1" t="s">
        <v>18</v>
      </c>
      <c r="E94" s="12">
        <v>3</v>
      </c>
      <c r="F94" s="12">
        <v>3</v>
      </c>
      <c r="G94" s="12">
        <v>6</v>
      </c>
      <c r="H94" s="12">
        <f t="shared" si="0"/>
        <v>2</v>
      </c>
      <c r="I94" s="21" t="str">
        <f t="shared" si="1"/>
        <v>Under 24</v>
      </c>
      <c r="J94" s="12" t="str">
        <f t="shared" si="2"/>
        <v>Above UG</v>
      </c>
      <c r="N94" s="12"/>
    </row>
    <row r="95" customHeight="1" spans="1:14">
      <c r="A95" s="16">
        <v>45365.9301290972</v>
      </c>
      <c r="B95" s="1" t="s">
        <v>10</v>
      </c>
      <c r="C95" s="1" t="s">
        <v>15</v>
      </c>
      <c r="D95" s="1" t="s">
        <v>12</v>
      </c>
      <c r="E95" s="12">
        <v>3</v>
      </c>
      <c r="F95" s="12">
        <v>2</v>
      </c>
      <c r="G95" s="12">
        <v>5</v>
      </c>
      <c r="H95" s="12">
        <f t="shared" si="0"/>
        <v>2</v>
      </c>
      <c r="I95" s="21" t="str">
        <f t="shared" si="1"/>
        <v>Under 24</v>
      </c>
      <c r="J95" s="12" t="str">
        <f t="shared" si="2"/>
        <v>UG</v>
      </c>
      <c r="N95" s="12"/>
    </row>
    <row r="96" customHeight="1" spans="1:14">
      <c r="A96" s="16">
        <v>45365.933680787</v>
      </c>
      <c r="B96" s="1" t="s">
        <v>10</v>
      </c>
      <c r="C96" s="1" t="s">
        <v>11</v>
      </c>
      <c r="D96" s="1" t="s">
        <v>18</v>
      </c>
      <c r="E96" s="12">
        <v>2</v>
      </c>
      <c r="F96" s="12">
        <v>4</v>
      </c>
      <c r="G96" s="12">
        <v>6</v>
      </c>
      <c r="H96" s="12">
        <f t="shared" si="0"/>
        <v>1</v>
      </c>
      <c r="I96" s="21" t="str">
        <f t="shared" si="1"/>
        <v>Under 24</v>
      </c>
      <c r="J96" s="12" t="str">
        <f t="shared" si="2"/>
        <v>Above UG</v>
      </c>
      <c r="N96" s="12"/>
    </row>
    <row r="97" customHeight="1" spans="1:14">
      <c r="A97" s="16">
        <v>45365.9367641435</v>
      </c>
      <c r="B97" s="1" t="s">
        <v>10</v>
      </c>
      <c r="C97" s="1" t="s">
        <v>11</v>
      </c>
      <c r="D97" s="1" t="s">
        <v>12</v>
      </c>
      <c r="E97" s="12">
        <v>2</v>
      </c>
      <c r="F97" s="12">
        <v>2</v>
      </c>
      <c r="G97" s="12">
        <v>4</v>
      </c>
      <c r="H97" s="12">
        <f t="shared" si="0"/>
        <v>1</v>
      </c>
      <c r="I97" s="21" t="str">
        <f t="shared" si="1"/>
        <v>Under 24</v>
      </c>
      <c r="J97" s="12" t="str">
        <f t="shared" si="2"/>
        <v>UG</v>
      </c>
      <c r="N97" s="12"/>
    </row>
    <row r="98" customHeight="1" spans="1:14">
      <c r="A98" s="16">
        <v>45365.9372520833</v>
      </c>
      <c r="B98" s="1" t="s">
        <v>10</v>
      </c>
      <c r="C98" s="1" t="s">
        <v>11</v>
      </c>
      <c r="D98" s="1" t="s">
        <v>12</v>
      </c>
      <c r="E98" s="12">
        <v>2</v>
      </c>
      <c r="F98" s="12">
        <v>2</v>
      </c>
      <c r="G98" s="12">
        <v>4</v>
      </c>
      <c r="H98" s="12">
        <f t="shared" si="0"/>
        <v>1</v>
      </c>
      <c r="I98" s="21" t="str">
        <f t="shared" si="1"/>
        <v>Under 24</v>
      </c>
      <c r="J98" s="12" t="str">
        <f t="shared" si="2"/>
        <v>UG</v>
      </c>
      <c r="N98" s="12"/>
    </row>
    <row r="99" customHeight="1" spans="1:14">
      <c r="A99" s="16">
        <v>45365.9408624769</v>
      </c>
      <c r="B99" s="1" t="s">
        <v>10</v>
      </c>
      <c r="C99" s="1" t="s">
        <v>15</v>
      </c>
      <c r="D99" s="1" t="s">
        <v>12</v>
      </c>
      <c r="E99" s="12">
        <v>3</v>
      </c>
      <c r="F99" s="12">
        <v>2</v>
      </c>
      <c r="G99" s="12">
        <v>5</v>
      </c>
      <c r="H99" s="12">
        <f t="shared" si="0"/>
        <v>2</v>
      </c>
      <c r="I99" s="21" t="str">
        <f t="shared" si="1"/>
        <v>Under 24</v>
      </c>
      <c r="J99" s="12" t="str">
        <f t="shared" si="2"/>
        <v>UG</v>
      </c>
      <c r="N99" s="12"/>
    </row>
    <row r="100" customHeight="1" spans="1:14">
      <c r="A100" s="16">
        <v>45365.9411326852</v>
      </c>
      <c r="B100" s="1" t="s">
        <v>10</v>
      </c>
      <c r="C100" s="1" t="s">
        <v>11</v>
      </c>
      <c r="D100" s="1" t="s">
        <v>12</v>
      </c>
      <c r="E100" s="12">
        <v>2</v>
      </c>
      <c r="F100" s="12">
        <v>3</v>
      </c>
      <c r="G100" s="12">
        <v>5</v>
      </c>
      <c r="H100" s="12">
        <f t="shared" si="0"/>
        <v>1</v>
      </c>
      <c r="I100" s="21" t="str">
        <f t="shared" si="1"/>
        <v>Under 24</v>
      </c>
      <c r="J100" s="12" t="str">
        <f t="shared" si="2"/>
        <v>UG</v>
      </c>
      <c r="N100" s="12"/>
    </row>
    <row r="101" customHeight="1" spans="1:14">
      <c r="A101" s="16">
        <v>45365.9442007639</v>
      </c>
      <c r="B101" s="1" t="s">
        <v>10</v>
      </c>
      <c r="C101" s="1" t="s">
        <v>11</v>
      </c>
      <c r="D101" s="1" t="s">
        <v>12</v>
      </c>
      <c r="E101" s="12">
        <v>2</v>
      </c>
      <c r="F101" s="12">
        <v>2</v>
      </c>
      <c r="G101" s="12">
        <v>4</v>
      </c>
      <c r="H101" s="12">
        <f t="shared" si="0"/>
        <v>1</v>
      </c>
      <c r="I101" s="21" t="str">
        <f t="shared" si="1"/>
        <v>Under 24</v>
      </c>
      <c r="J101" s="12" t="str">
        <f t="shared" si="2"/>
        <v>UG</v>
      </c>
      <c r="N101" s="12"/>
    </row>
    <row r="102" customHeight="1" spans="1:14">
      <c r="A102" s="16">
        <v>45365.9469511343</v>
      </c>
      <c r="B102" s="1" t="s">
        <v>10</v>
      </c>
      <c r="C102" s="1" t="s">
        <v>11</v>
      </c>
      <c r="D102" s="1" t="s">
        <v>12</v>
      </c>
      <c r="E102" s="12">
        <v>2</v>
      </c>
      <c r="F102" s="12">
        <v>3</v>
      </c>
      <c r="G102" s="12">
        <v>5</v>
      </c>
      <c r="H102" s="12">
        <f t="shared" si="0"/>
        <v>1</v>
      </c>
      <c r="I102" s="21" t="str">
        <f t="shared" si="1"/>
        <v>Under 24</v>
      </c>
      <c r="J102" s="12" t="str">
        <f t="shared" si="2"/>
        <v>UG</v>
      </c>
      <c r="N102" s="12"/>
    </row>
    <row r="103" customHeight="1" spans="1:14">
      <c r="A103" s="16">
        <v>45365.9511174537</v>
      </c>
      <c r="B103" s="1" t="s">
        <v>10</v>
      </c>
      <c r="C103" s="1" t="s">
        <v>11</v>
      </c>
      <c r="D103" s="1" t="s">
        <v>12</v>
      </c>
      <c r="E103" s="12">
        <v>1</v>
      </c>
      <c r="F103" s="12">
        <v>1</v>
      </c>
      <c r="G103" s="12">
        <v>2</v>
      </c>
      <c r="H103" s="12">
        <f t="shared" si="0"/>
        <v>1</v>
      </c>
      <c r="I103" s="21" t="str">
        <f t="shared" si="1"/>
        <v>Under 24</v>
      </c>
      <c r="J103" s="12" t="str">
        <f t="shared" si="2"/>
        <v>UG</v>
      </c>
      <c r="N103" s="12"/>
    </row>
    <row r="104" customHeight="1" spans="1:14">
      <c r="A104" s="16">
        <v>45365.9575956597</v>
      </c>
      <c r="B104" s="1" t="s">
        <v>17</v>
      </c>
      <c r="C104" s="1" t="s">
        <v>15</v>
      </c>
      <c r="D104" s="1" t="s">
        <v>18</v>
      </c>
      <c r="E104" s="12">
        <v>1</v>
      </c>
      <c r="F104" s="12">
        <v>3</v>
      </c>
      <c r="G104" s="12">
        <v>4</v>
      </c>
      <c r="H104" s="12">
        <f t="shared" si="0"/>
        <v>2</v>
      </c>
      <c r="I104" s="21" t="str">
        <f t="shared" si="1"/>
        <v>Above 24</v>
      </c>
      <c r="J104" s="12" t="str">
        <f t="shared" si="2"/>
        <v>Above UG</v>
      </c>
      <c r="N104" s="12"/>
    </row>
    <row r="105" customHeight="1" spans="1:14">
      <c r="A105" s="16">
        <v>45365.9740688657</v>
      </c>
      <c r="B105" s="1" t="s">
        <v>10</v>
      </c>
      <c r="C105" s="1" t="s">
        <v>11</v>
      </c>
      <c r="D105" s="1" t="s">
        <v>12</v>
      </c>
      <c r="E105" s="12">
        <v>2</v>
      </c>
      <c r="F105" s="12">
        <v>3</v>
      </c>
      <c r="G105" s="12">
        <v>5</v>
      </c>
      <c r="H105" s="12">
        <f t="shared" si="0"/>
        <v>1</v>
      </c>
      <c r="I105" s="21" t="str">
        <f t="shared" si="1"/>
        <v>Under 24</v>
      </c>
      <c r="J105" s="12" t="str">
        <f t="shared" si="2"/>
        <v>UG</v>
      </c>
      <c r="N105" s="12"/>
    </row>
    <row r="106" customHeight="1" spans="1:14">
      <c r="A106" s="16">
        <v>45365.9774143519</v>
      </c>
      <c r="B106" s="1" t="s">
        <v>10</v>
      </c>
      <c r="C106" s="1" t="s">
        <v>11</v>
      </c>
      <c r="D106" s="1" t="s">
        <v>12</v>
      </c>
      <c r="E106" s="12">
        <v>4</v>
      </c>
      <c r="F106" s="12">
        <v>0</v>
      </c>
      <c r="G106" s="12">
        <v>4</v>
      </c>
      <c r="H106" s="12">
        <f t="shared" si="0"/>
        <v>1</v>
      </c>
      <c r="I106" s="21" t="str">
        <f t="shared" si="1"/>
        <v>Under 24</v>
      </c>
      <c r="J106" s="12" t="str">
        <f t="shared" si="2"/>
        <v>UG</v>
      </c>
      <c r="N106" s="12"/>
    </row>
    <row r="107" customHeight="1" spans="1:14">
      <c r="A107" s="16">
        <v>45365.9817370833</v>
      </c>
      <c r="B107" s="1" t="s">
        <v>10</v>
      </c>
      <c r="C107" s="1" t="s">
        <v>11</v>
      </c>
      <c r="D107" s="1" t="s">
        <v>12</v>
      </c>
      <c r="E107" s="12">
        <v>2</v>
      </c>
      <c r="F107" s="12">
        <v>2</v>
      </c>
      <c r="G107" s="12">
        <v>4</v>
      </c>
      <c r="H107" s="12">
        <f t="shared" si="0"/>
        <v>1</v>
      </c>
      <c r="I107" s="21" t="str">
        <f t="shared" si="1"/>
        <v>Under 24</v>
      </c>
      <c r="J107" s="12" t="str">
        <f t="shared" si="2"/>
        <v>UG</v>
      </c>
      <c r="N107" s="12"/>
    </row>
    <row r="108" customHeight="1" spans="1:14">
      <c r="A108" s="16">
        <v>45365.9899721644</v>
      </c>
      <c r="B108" s="1" t="s">
        <v>29</v>
      </c>
      <c r="C108" s="1" t="s">
        <v>15</v>
      </c>
      <c r="D108" s="1" t="s">
        <v>28</v>
      </c>
      <c r="E108" s="12">
        <v>1</v>
      </c>
      <c r="F108" s="12">
        <v>1</v>
      </c>
      <c r="G108" s="12">
        <v>2</v>
      </c>
      <c r="H108" s="12">
        <f t="shared" si="0"/>
        <v>2</v>
      </c>
      <c r="I108" s="21" t="str">
        <f t="shared" si="1"/>
        <v>Above 24</v>
      </c>
      <c r="J108" s="12" t="str">
        <f t="shared" si="2"/>
        <v>Above UG</v>
      </c>
      <c r="N108" s="12"/>
    </row>
    <row r="109" customHeight="1" spans="1:14">
      <c r="A109" s="16">
        <v>45366.0006744907</v>
      </c>
      <c r="B109" s="1" t="s">
        <v>10</v>
      </c>
      <c r="C109" s="1" t="s">
        <v>11</v>
      </c>
      <c r="D109" s="1" t="s">
        <v>12</v>
      </c>
      <c r="E109" s="12">
        <v>4</v>
      </c>
      <c r="F109" s="12">
        <v>3</v>
      </c>
      <c r="G109" s="12">
        <v>7</v>
      </c>
      <c r="H109" s="12">
        <f t="shared" si="0"/>
        <v>1</v>
      </c>
      <c r="I109" s="21" t="str">
        <f t="shared" si="1"/>
        <v>Under 24</v>
      </c>
      <c r="J109" s="12" t="str">
        <f t="shared" si="2"/>
        <v>UG</v>
      </c>
      <c r="N109" s="12"/>
    </row>
    <row r="110" customHeight="1" spans="1:14">
      <c r="A110" s="16">
        <v>45366.0011593056</v>
      </c>
      <c r="B110" s="1" t="s">
        <v>10</v>
      </c>
      <c r="C110" s="1" t="s">
        <v>15</v>
      </c>
      <c r="D110" s="1" t="s">
        <v>12</v>
      </c>
      <c r="E110" s="12">
        <v>2</v>
      </c>
      <c r="F110" s="12">
        <v>0</v>
      </c>
      <c r="G110" s="12">
        <v>2</v>
      </c>
      <c r="H110" s="12">
        <f t="shared" si="0"/>
        <v>2</v>
      </c>
      <c r="I110" s="21" t="str">
        <f t="shared" si="1"/>
        <v>Under 24</v>
      </c>
      <c r="J110" s="12" t="str">
        <f t="shared" si="2"/>
        <v>UG</v>
      </c>
      <c r="N110" s="12"/>
    </row>
    <row r="111" customHeight="1" spans="1:14">
      <c r="A111" s="16">
        <v>45366.0311990741</v>
      </c>
      <c r="B111" s="1" t="s">
        <v>17</v>
      </c>
      <c r="C111" s="1" t="s">
        <v>11</v>
      </c>
      <c r="D111" s="1" t="s">
        <v>18</v>
      </c>
      <c r="E111" s="12">
        <v>1</v>
      </c>
      <c r="F111" s="12">
        <v>2</v>
      </c>
      <c r="G111" s="12">
        <v>3</v>
      </c>
      <c r="H111" s="12">
        <f t="shared" si="0"/>
        <v>1</v>
      </c>
      <c r="I111" s="21" t="str">
        <f t="shared" si="1"/>
        <v>Above 24</v>
      </c>
      <c r="J111" s="12" t="str">
        <f t="shared" si="2"/>
        <v>Above UG</v>
      </c>
      <c r="N111" s="12"/>
    </row>
    <row r="112" customHeight="1" spans="1:14">
      <c r="A112" s="16">
        <v>45366.0339380208</v>
      </c>
      <c r="B112" s="1" t="s">
        <v>10</v>
      </c>
      <c r="C112" s="1" t="s">
        <v>11</v>
      </c>
      <c r="D112" s="1" t="s">
        <v>12</v>
      </c>
      <c r="E112" s="12">
        <v>2</v>
      </c>
      <c r="F112" s="12">
        <v>4</v>
      </c>
      <c r="G112" s="12">
        <v>6</v>
      </c>
      <c r="H112" s="12">
        <f t="shared" si="0"/>
        <v>1</v>
      </c>
      <c r="I112" s="21" t="str">
        <f t="shared" si="1"/>
        <v>Under 24</v>
      </c>
      <c r="J112" s="12" t="str">
        <f t="shared" si="2"/>
        <v>UG</v>
      </c>
      <c r="N112" s="12"/>
    </row>
    <row r="113" customHeight="1" spans="1:14">
      <c r="A113" s="16">
        <v>45366.0481388773</v>
      </c>
      <c r="B113" s="1" t="s">
        <v>10</v>
      </c>
      <c r="C113" s="1" t="s">
        <v>11</v>
      </c>
      <c r="D113" s="1" t="s">
        <v>12</v>
      </c>
      <c r="E113" s="12">
        <v>2</v>
      </c>
      <c r="F113" s="12">
        <v>1</v>
      </c>
      <c r="G113" s="12">
        <v>3</v>
      </c>
      <c r="H113" s="12">
        <f t="shared" si="0"/>
        <v>1</v>
      </c>
      <c r="I113" s="21" t="str">
        <f t="shared" si="1"/>
        <v>Under 24</v>
      </c>
      <c r="J113" s="12" t="str">
        <f t="shared" si="2"/>
        <v>UG</v>
      </c>
      <c r="N113" s="12"/>
    </row>
    <row r="114" customHeight="1" spans="1:14">
      <c r="A114" s="16">
        <v>45366.0660483565</v>
      </c>
      <c r="B114" s="1" t="s">
        <v>17</v>
      </c>
      <c r="C114" s="1" t="s">
        <v>11</v>
      </c>
      <c r="D114" s="1" t="s">
        <v>18</v>
      </c>
      <c r="E114" s="12">
        <v>0</v>
      </c>
      <c r="F114" s="12">
        <v>3</v>
      </c>
      <c r="G114" s="12">
        <v>3</v>
      </c>
      <c r="H114" s="12">
        <f t="shared" si="0"/>
        <v>1</v>
      </c>
      <c r="I114" s="21" t="str">
        <f t="shared" si="1"/>
        <v>Above 24</v>
      </c>
      <c r="J114" s="12" t="str">
        <f t="shared" si="2"/>
        <v>Above UG</v>
      </c>
      <c r="N114" s="12"/>
    </row>
    <row r="115" customHeight="1" spans="1:14">
      <c r="A115" s="16">
        <v>45366.0808956829</v>
      </c>
      <c r="B115" s="1" t="s">
        <v>10</v>
      </c>
      <c r="C115" s="1" t="s">
        <v>11</v>
      </c>
      <c r="D115" s="1" t="s">
        <v>12</v>
      </c>
      <c r="E115" s="12">
        <v>2</v>
      </c>
      <c r="F115" s="12">
        <v>0</v>
      </c>
      <c r="G115" s="12">
        <v>2</v>
      </c>
      <c r="H115" s="12">
        <f t="shared" si="0"/>
        <v>1</v>
      </c>
      <c r="I115" s="21" t="str">
        <f t="shared" si="1"/>
        <v>Under 24</v>
      </c>
      <c r="J115" s="12" t="str">
        <f t="shared" si="2"/>
        <v>UG</v>
      </c>
      <c r="N115" s="12"/>
    </row>
    <row r="116" customHeight="1" spans="1:14">
      <c r="A116" s="16">
        <v>45366.2802426968</v>
      </c>
      <c r="B116" s="1" t="s">
        <v>10</v>
      </c>
      <c r="C116" s="1" t="s">
        <v>11</v>
      </c>
      <c r="D116" s="1" t="s">
        <v>12</v>
      </c>
      <c r="E116" s="12">
        <v>3</v>
      </c>
      <c r="F116" s="12">
        <v>3</v>
      </c>
      <c r="G116" s="12">
        <v>6</v>
      </c>
      <c r="H116" s="12">
        <f t="shared" si="0"/>
        <v>1</v>
      </c>
      <c r="I116" s="21" t="str">
        <f t="shared" si="1"/>
        <v>Under 24</v>
      </c>
      <c r="J116" s="12" t="str">
        <f t="shared" si="2"/>
        <v>UG</v>
      </c>
      <c r="N116" s="12"/>
    </row>
    <row r="117" customHeight="1" spans="1:14">
      <c r="A117" s="16">
        <v>45366.330143588</v>
      </c>
      <c r="B117" s="1" t="s">
        <v>10</v>
      </c>
      <c r="C117" s="1" t="s">
        <v>15</v>
      </c>
      <c r="D117" s="1" t="s">
        <v>12</v>
      </c>
      <c r="E117" s="12">
        <v>3</v>
      </c>
      <c r="F117" s="12">
        <v>4</v>
      </c>
      <c r="G117" s="12">
        <v>7</v>
      </c>
      <c r="H117" s="12">
        <f t="shared" si="0"/>
        <v>2</v>
      </c>
      <c r="I117" s="21" t="str">
        <f t="shared" si="1"/>
        <v>Under 24</v>
      </c>
      <c r="J117" s="12" t="str">
        <f t="shared" si="2"/>
        <v>UG</v>
      </c>
      <c r="N117" s="12"/>
    </row>
    <row r="118" customHeight="1" spans="1:14">
      <c r="A118" s="16">
        <v>45366.3588590046</v>
      </c>
      <c r="B118" s="1" t="s">
        <v>10</v>
      </c>
      <c r="C118" s="1" t="s">
        <v>11</v>
      </c>
      <c r="D118" s="1" t="s">
        <v>18</v>
      </c>
      <c r="E118" s="12">
        <v>1</v>
      </c>
      <c r="F118" s="12">
        <v>2</v>
      </c>
      <c r="G118" s="12">
        <v>3</v>
      </c>
      <c r="H118" s="12">
        <f t="shared" si="0"/>
        <v>1</v>
      </c>
      <c r="I118" s="21" t="str">
        <f t="shared" si="1"/>
        <v>Under 24</v>
      </c>
      <c r="J118" s="12" t="str">
        <f t="shared" si="2"/>
        <v>Above UG</v>
      </c>
      <c r="N118" s="12"/>
    </row>
    <row r="119" customHeight="1" spans="1:14">
      <c r="A119" s="16">
        <v>45366.3989798843</v>
      </c>
      <c r="B119" s="1" t="s">
        <v>10</v>
      </c>
      <c r="C119" s="1" t="s">
        <v>11</v>
      </c>
      <c r="D119" s="1" t="s">
        <v>12</v>
      </c>
      <c r="E119" s="12">
        <v>1</v>
      </c>
      <c r="F119" s="12">
        <v>1</v>
      </c>
      <c r="G119" s="12">
        <v>2</v>
      </c>
      <c r="H119" s="12">
        <f t="shared" si="0"/>
        <v>1</v>
      </c>
      <c r="I119" s="21" t="str">
        <f t="shared" si="1"/>
        <v>Under 24</v>
      </c>
      <c r="J119" s="12" t="str">
        <f t="shared" si="2"/>
        <v>UG</v>
      </c>
      <c r="N119" s="12"/>
    </row>
    <row r="120" customHeight="1" spans="1:14">
      <c r="A120" s="16">
        <v>45366.4104197801</v>
      </c>
      <c r="B120" s="1" t="s">
        <v>10</v>
      </c>
      <c r="C120" s="1" t="s">
        <v>11</v>
      </c>
      <c r="D120" s="1" t="s">
        <v>12</v>
      </c>
      <c r="E120" s="12">
        <v>4</v>
      </c>
      <c r="F120" s="12">
        <v>3</v>
      </c>
      <c r="G120" s="12">
        <v>7</v>
      </c>
      <c r="H120" s="12">
        <f t="shared" si="0"/>
        <v>1</v>
      </c>
      <c r="I120" s="21" t="str">
        <f t="shared" si="1"/>
        <v>Under 24</v>
      </c>
      <c r="J120" s="12" t="str">
        <f t="shared" si="2"/>
        <v>UG</v>
      </c>
      <c r="N120" s="12"/>
    </row>
    <row r="121" customHeight="1" spans="1:14">
      <c r="A121" s="16">
        <v>45366.459355787</v>
      </c>
      <c r="B121" s="1" t="s">
        <v>10</v>
      </c>
      <c r="C121" s="1" t="s">
        <v>15</v>
      </c>
      <c r="D121" s="1" t="s">
        <v>12</v>
      </c>
      <c r="E121" s="12">
        <v>3</v>
      </c>
      <c r="F121" s="12">
        <v>4</v>
      </c>
      <c r="G121" s="12">
        <v>7</v>
      </c>
      <c r="H121" s="12">
        <f t="shared" si="0"/>
        <v>2</v>
      </c>
      <c r="I121" s="21" t="str">
        <f t="shared" si="1"/>
        <v>Under 24</v>
      </c>
      <c r="J121" s="12" t="str">
        <f t="shared" si="2"/>
        <v>UG</v>
      </c>
      <c r="N121" s="12"/>
    </row>
    <row r="122" customHeight="1" spans="1:14">
      <c r="A122" s="16">
        <v>45366.4651099769</v>
      </c>
      <c r="B122" s="1" t="s">
        <v>10</v>
      </c>
      <c r="C122" s="1" t="s">
        <v>15</v>
      </c>
      <c r="D122" s="1" t="s">
        <v>12</v>
      </c>
      <c r="E122" s="12">
        <v>1</v>
      </c>
      <c r="F122" s="12">
        <v>2</v>
      </c>
      <c r="G122" s="12">
        <v>3</v>
      </c>
      <c r="H122" s="12">
        <f t="shared" si="0"/>
        <v>2</v>
      </c>
      <c r="I122" s="21" t="str">
        <f t="shared" si="1"/>
        <v>Under 24</v>
      </c>
      <c r="J122" s="12" t="str">
        <f t="shared" si="2"/>
        <v>UG</v>
      </c>
      <c r="N122" s="12"/>
    </row>
    <row r="123" customHeight="1" spans="1:14">
      <c r="A123" s="16">
        <v>45366.4657798495</v>
      </c>
      <c r="B123" s="1" t="s">
        <v>17</v>
      </c>
      <c r="C123" s="1" t="s">
        <v>15</v>
      </c>
      <c r="D123" s="1" t="s">
        <v>12</v>
      </c>
      <c r="E123" s="12">
        <v>3</v>
      </c>
      <c r="F123" s="12">
        <v>1</v>
      </c>
      <c r="G123" s="12">
        <v>4</v>
      </c>
      <c r="H123" s="12">
        <f t="shared" si="0"/>
        <v>2</v>
      </c>
      <c r="I123" s="21" t="str">
        <f t="shared" si="1"/>
        <v>Above 24</v>
      </c>
      <c r="J123" s="12" t="str">
        <f t="shared" si="2"/>
        <v>UG</v>
      </c>
      <c r="N123" s="12"/>
    </row>
    <row r="124" customHeight="1" spans="1:14">
      <c r="A124" s="16">
        <v>45366.4672903588</v>
      </c>
      <c r="B124" s="1" t="s">
        <v>10</v>
      </c>
      <c r="C124" s="1" t="s">
        <v>15</v>
      </c>
      <c r="D124" s="1" t="s">
        <v>12</v>
      </c>
      <c r="E124" s="12">
        <v>2</v>
      </c>
      <c r="F124" s="12">
        <v>3</v>
      </c>
      <c r="G124" s="12">
        <v>5</v>
      </c>
      <c r="H124" s="12">
        <f t="shared" si="0"/>
        <v>2</v>
      </c>
      <c r="I124" s="21" t="str">
        <f t="shared" si="1"/>
        <v>Under 24</v>
      </c>
      <c r="J124" s="12" t="str">
        <f t="shared" si="2"/>
        <v>UG</v>
      </c>
      <c r="N124" s="12"/>
    </row>
    <row r="125" customHeight="1" spans="1:14">
      <c r="A125" s="16">
        <v>45366.5207103125</v>
      </c>
      <c r="B125" s="1" t="s">
        <v>10</v>
      </c>
      <c r="C125" s="1" t="s">
        <v>15</v>
      </c>
      <c r="D125" s="1" t="s">
        <v>12</v>
      </c>
      <c r="E125" s="12">
        <v>2</v>
      </c>
      <c r="F125" s="12">
        <v>1</v>
      </c>
      <c r="G125" s="12">
        <v>3</v>
      </c>
      <c r="H125" s="12">
        <f t="shared" si="0"/>
        <v>2</v>
      </c>
      <c r="I125" s="21" t="str">
        <f t="shared" si="1"/>
        <v>Under 24</v>
      </c>
      <c r="J125" s="12" t="str">
        <f t="shared" si="2"/>
        <v>UG</v>
      </c>
      <c r="N125" s="12"/>
    </row>
    <row r="126" customHeight="1" spans="1:14">
      <c r="A126" s="16">
        <v>45366.5574045949</v>
      </c>
      <c r="B126" s="1" t="s">
        <v>10</v>
      </c>
      <c r="C126" s="1" t="s">
        <v>15</v>
      </c>
      <c r="D126" s="1" t="s">
        <v>18</v>
      </c>
      <c r="E126" s="12">
        <v>1</v>
      </c>
      <c r="F126" s="12">
        <v>2</v>
      </c>
      <c r="G126" s="12">
        <v>3</v>
      </c>
      <c r="H126" s="12">
        <f t="shared" si="0"/>
        <v>2</v>
      </c>
      <c r="I126" s="21" t="str">
        <f t="shared" si="1"/>
        <v>Under 24</v>
      </c>
      <c r="J126" s="12" t="str">
        <f t="shared" si="2"/>
        <v>Above UG</v>
      </c>
      <c r="N126" s="12"/>
    </row>
    <row r="127" customHeight="1" spans="1:14">
      <c r="A127" s="16">
        <v>45366.5751169329</v>
      </c>
      <c r="B127" s="1" t="s">
        <v>10</v>
      </c>
      <c r="C127" s="1" t="s">
        <v>15</v>
      </c>
      <c r="D127" s="1" t="s">
        <v>12</v>
      </c>
      <c r="E127" s="12">
        <v>2</v>
      </c>
      <c r="F127" s="12">
        <v>2</v>
      </c>
      <c r="G127" s="12">
        <v>4</v>
      </c>
      <c r="H127" s="12">
        <f t="shared" si="0"/>
        <v>2</v>
      </c>
      <c r="I127" s="21" t="str">
        <f t="shared" si="1"/>
        <v>Under 24</v>
      </c>
      <c r="J127" s="12" t="str">
        <f t="shared" si="2"/>
        <v>UG</v>
      </c>
      <c r="N127" s="12"/>
    </row>
    <row r="128" customHeight="1" spans="1:14">
      <c r="A128" s="16">
        <v>45366.6341339236</v>
      </c>
      <c r="B128" s="1" t="s">
        <v>10</v>
      </c>
      <c r="C128" s="1" t="s">
        <v>15</v>
      </c>
      <c r="D128" s="1" t="s">
        <v>12</v>
      </c>
      <c r="E128" s="12">
        <v>3</v>
      </c>
      <c r="F128" s="12">
        <v>2</v>
      </c>
      <c r="G128" s="12">
        <v>5</v>
      </c>
      <c r="H128" s="12">
        <f t="shared" si="0"/>
        <v>2</v>
      </c>
      <c r="I128" s="21" t="str">
        <f t="shared" si="1"/>
        <v>Under 24</v>
      </c>
      <c r="J128" s="12" t="str">
        <f t="shared" si="2"/>
        <v>UG</v>
      </c>
      <c r="N128" s="12"/>
    </row>
    <row r="129" customHeight="1" spans="1:14">
      <c r="A129" s="16">
        <v>45366.6701076505</v>
      </c>
      <c r="B129" s="1" t="s">
        <v>10</v>
      </c>
      <c r="C129" s="1" t="s">
        <v>11</v>
      </c>
      <c r="D129" s="1" t="s">
        <v>18</v>
      </c>
      <c r="E129" s="12">
        <v>2</v>
      </c>
      <c r="F129" s="12">
        <v>1</v>
      </c>
      <c r="G129" s="12">
        <v>3</v>
      </c>
      <c r="H129" s="12">
        <f t="shared" si="0"/>
        <v>1</v>
      </c>
      <c r="I129" s="21" t="str">
        <f t="shared" si="1"/>
        <v>Under 24</v>
      </c>
      <c r="J129" s="12" t="str">
        <f t="shared" si="2"/>
        <v>Above UG</v>
      </c>
      <c r="N129" s="12"/>
    </row>
    <row r="130" customHeight="1" spans="1:14">
      <c r="A130" s="16">
        <v>45366.6753658565</v>
      </c>
      <c r="B130" s="1" t="s">
        <v>10</v>
      </c>
      <c r="C130" s="1" t="s">
        <v>11</v>
      </c>
      <c r="D130" s="1" t="s">
        <v>12</v>
      </c>
      <c r="E130" s="12">
        <v>2</v>
      </c>
      <c r="F130" s="12">
        <v>3</v>
      </c>
      <c r="G130" s="12">
        <v>5</v>
      </c>
      <c r="H130" s="12">
        <f t="shared" si="0"/>
        <v>1</v>
      </c>
      <c r="I130" s="21" t="str">
        <f t="shared" si="1"/>
        <v>Under 24</v>
      </c>
      <c r="J130" s="12" t="str">
        <f t="shared" si="2"/>
        <v>UG</v>
      </c>
      <c r="N130" s="12"/>
    </row>
    <row r="131" customHeight="1" spans="1:14">
      <c r="A131" s="16">
        <v>45366.6940439236</v>
      </c>
      <c r="B131" s="1" t="s">
        <v>10</v>
      </c>
      <c r="C131" s="1" t="s">
        <v>15</v>
      </c>
      <c r="D131" s="1" t="s">
        <v>12</v>
      </c>
      <c r="E131" s="12">
        <v>2</v>
      </c>
      <c r="F131" s="12">
        <v>1</v>
      </c>
      <c r="G131" s="12">
        <v>3</v>
      </c>
      <c r="H131" s="12">
        <f t="shared" si="0"/>
        <v>2</v>
      </c>
      <c r="I131" s="21" t="str">
        <f t="shared" si="1"/>
        <v>Under 24</v>
      </c>
      <c r="J131" s="12" t="str">
        <f t="shared" si="2"/>
        <v>UG</v>
      </c>
      <c r="N131" s="12"/>
    </row>
    <row r="132" customHeight="1" spans="1:14">
      <c r="A132" s="16">
        <v>45366.6977515972</v>
      </c>
      <c r="B132" s="1" t="s">
        <v>17</v>
      </c>
      <c r="C132" s="1" t="s">
        <v>15</v>
      </c>
      <c r="D132" s="1" t="s">
        <v>18</v>
      </c>
      <c r="E132" s="12">
        <v>2</v>
      </c>
      <c r="F132" s="12">
        <v>4</v>
      </c>
      <c r="G132" s="12">
        <v>6</v>
      </c>
      <c r="H132" s="12">
        <f t="shared" si="0"/>
        <v>2</v>
      </c>
      <c r="I132" s="21" t="str">
        <f t="shared" si="1"/>
        <v>Above 24</v>
      </c>
      <c r="J132" s="12" t="str">
        <f t="shared" si="2"/>
        <v>Above UG</v>
      </c>
      <c r="N132" s="12"/>
    </row>
    <row r="133" customHeight="1" spans="1:14">
      <c r="A133" s="16">
        <v>45366.7117346759</v>
      </c>
      <c r="B133" s="1" t="s">
        <v>10</v>
      </c>
      <c r="C133" s="1" t="s">
        <v>11</v>
      </c>
      <c r="D133" s="1" t="s">
        <v>12</v>
      </c>
      <c r="E133" s="12">
        <v>3</v>
      </c>
      <c r="F133" s="12">
        <v>2</v>
      </c>
      <c r="G133" s="12">
        <v>5</v>
      </c>
      <c r="H133" s="12">
        <f t="shared" si="0"/>
        <v>1</v>
      </c>
      <c r="I133" s="21" t="str">
        <f t="shared" si="1"/>
        <v>Under 24</v>
      </c>
      <c r="J133" s="12" t="str">
        <f t="shared" si="2"/>
        <v>UG</v>
      </c>
      <c r="N133" s="12"/>
    </row>
    <row r="134" customHeight="1" spans="1:14">
      <c r="A134" s="16">
        <v>45366.7179456944</v>
      </c>
      <c r="B134" s="1" t="s">
        <v>10</v>
      </c>
      <c r="C134" s="1" t="s">
        <v>11</v>
      </c>
      <c r="D134" s="1" t="s">
        <v>12</v>
      </c>
      <c r="E134" s="12">
        <v>1</v>
      </c>
      <c r="F134" s="12">
        <v>2</v>
      </c>
      <c r="G134" s="12">
        <v>3</v>
      </c>
      <c r="H134" s="12">
        <f t="shared" si="0"/>
        <v>1</v>
      </c>
      <c r="I134" s="21" t="str">
        <f t="shared" si="1"/>
        <v>Under 24</v>
      </c>
      <c r="J134" s="12" t="str">
        <f t="shared" si="2"/>
        <v>UG</v>
      </c>
      <c r="N134" s="12"/>
    </row>
    <row r="135" customHeight="1" spans="1:14">
      <c r="A135" s="16">
        <v>45366.7548276157</v>
      </c>
      <c r="B135" s="1" t="s">
        <v>10</v>
      </c>
      <c r="C135" s="1" t="s">
        <v>15</v>
      </c>
      <c r="D135" s="1" t="s">
        <v>12</v>
      </c>
      <c r="E135" s="12">
        <v>2</v>
      </c>
      <c r="F135" s="12">
        <v>2</v>
      </c>
      <c r="G135" s="12">
        <v>4</v>
      </c>
      <c r="H135" s="12">
        <f t="shared" si="0"/>
        <v>2</v>
      </c>
      <c r="I135" s="21" t="str">
        <f t="shared" si="1"/>
        <v>Under 24</v>
      </c>
      <c r="J135" s="12" t="str">
        <f t="shared" si="2"/>
        <v>UG</v>
      </c>
      <c r="N135" s="12"/>
    </row>
    <row r="136" customHeight="1" spans="1:14">
      <c r="A136" s="16">
        <v>45366.7846325463</v>
      </c>
      <c r="B136" s="1" t="s">
        <v>10</v>
      </c>
      <c r="C136" s="1" t="s">
        <v>11</v>
      </c>
      <c r="D136" s="1" t="s">
        <v>12</v>
      </c>
      <c r="E136" s="12">
        <v>1</v>
      </c>
      <c r="F136" s="12">
        <v>3</v>
      </c>
      <c r="G136" s="12">
        <v>4</v>
      </c>
      <c r="H136" s="12">
        <f t="shared" si="0"/>
        <v>1</v>
      </c>
      <c r="I136" s="21" t="str">
        <f t="shared" si="1"/>
        <v>Under 24</v>
      </c>
      <c r="J136" s="12" t="str">
        <f t="shared" si="2"/>
        <v>UG</v>
      </c>
      <c r="N136" s="12"/>
    </row>
    <row r="137" customHeight="1" spans="1:14">
      <c r="A137" s="16">
        <v>45366.8263170255</v>
      </c>
      <c r="B137" s="1" t="s">
        <v>10</v>
      </c>
      <c r="C137" s="1" t="s">
        <v>11</v>
      </c>
      <c r="D137" s="1" t="s">
        <v>18</v>
      </c>
      <c r="E137" s="12">
        <v>1</v>
      </c>
      <c r="F137" s="12">
        <v>1</v>
      </c>
      <c r="G137" s="12">
        <v>2</v>
      </c>
      <c r="H137" s="12">
        <f t="shared" si="0"/>
        <v>1</v>
      </c>
      <c r="I137" s="21" t="str">
        <f t="shared" si="1"/>
        <v>Under 24</v>
      </c>
      <c r="J137" s="12" t="str">
        <f t="shared" si="2"/>
        <v>Above UG</v>
      </c>
      <c r="N137" s="12"/>
    </row>
    <row r="138" customHeight="1" spans="1:14">
      <c r="A138" s="16">
        <v>45366.8285241204</v>
      </c>
      <c r="B138" s="1" t="s">
        <v>10</v>
      </c>
      <c r="C138" s="1" t="s">
        <v>15</v>
      </c>
      <c r="D138" s="1" t="s">
        <v>12</v>
      </c>
      <c r="E138" s="12">
        <v>3</v>
      </c>
      <c r="F138" s="12">
        <v>3</v>
      </c>
      <c r="G138" s="12">
        <v>6</v>
      </c>
      <c r="H138" s="12">
        <f t="shared" si="0"/>
        <v>2</v>
      </c>
      <c r="I138" s="21" t="str">
        <f t="shared" si="1"/>
        <v>Under 24</v>
      </c>
      <c r="J138" s="12" t="str">
        <f t="shared" si="2"/>
        <v>UG</v>
      </c>
      <c r="N138" s="12"/>
    </row>
    <row r="139" customHeight="1" spans="1:14">
      <c r="A139" s="16">
        <v>45366.8649831944</v>
      </c>
      <c r="B139" s="1" t="s">
        <v>10</v>
      </c>
      <c r="C139" s="1" t="s">
        <v>11</v>
      </c>
      <c r="D139" s="1" t="s">
        <v>12</v>
      </c>
      <c r="E139" s="12">
        <v>3</v>
      </c>
      <c r="F139" s="12">
        <v>3</v>
      </c>
      <c r="G139" s="12">
        <v>6</v>
      </c>
      <c r="H139" s="12">
        <f t="shared" si="0"/>
        <v>1</v>
      </c>
      <c r="I139" s="21" t="str">
        <f t="shared" si="1"/>
        <v>Under 24</v>
      </c>
      <c r="J139" s="12" t="str">
        <f t="shared" si="2"/>
        <v>UG</v>
      </c>
      <c r="N139" s="12"/>
    </row>
    <row r="140" customHeight="1" spans="1:14">
      <c r="A140" s="16">
        <v>45366.9105881829</v>
      </c>
      <c r="B140" s="1" t="s">
        <v>10</v>
      </c>
      <c r="C140" s="1" t="s">
        <v>11</v>
      </c>
      <c r="D140" s="1" t="s">
        <v>12</v>
      </c>
      <c r="E140" s="12">
        <v>3</v>
      </c>
      <c r="F140" s="12">
        <v>1</v>
      </c>
      <c r="G140" s="12">
        <v>4</v>
      </c>
      <c r="H140" s="12">
        <f t="shared" si="0"/>
        <v>1</v>
      </c>
      <c r="I140" s="21" t="str">
        <f t="shared" si="1"/>
        <v>Under 24</v>
      </c>
      <c r="J140" s="12" t="str">
        <f t="shared" si="2"/>
        <v>UG</v>
      </c>
      <c r="N140" s="12"/>
    </row>
    <row r="141" customHeight="1" spans="1:14">
      <c r="A141" s="16">
        <v>45366.9210350347</v>
      </c>
      <c r="B141" s="1" t="s">
        <v>10</v>
      </c>
      <c r="C141" s="1" t="s">
        <v>15</v>
      </c>
      <c r="D141" s="1" t="s">
        <v>12</v>
      </c>
      <c r="E141" s="12">
        <v>3</v>
      </c>
      <c r="F141" s="12">
        <v>2</v>
      </c>
      <c r="G141" s="12">
        <v>5</v>
      </c>
      <c r="H141" s="12">
        <f t="shared" si="0"/>
        <v>2</v>
      </c>
      <c r="I141" s="21" t="str">
        <f t="shared" si="1"/>
        <v>Under 24</v>
      </c>
      <c r="J141" s="12" t="str">
        <f t="shared" si="2"/>
        <v>UG</v>
      </c>
      <c r="N141" s="12"/>
    </row>
    <row r="142" customHeight="1" spans="1:14">
      <c r="A142" s="16">
        <v>45366.9243452662</v>
      </c>
      <c r="B142" s="1" t="s">
        <v>10</v>
      </c>
      <c r="C142" s="1" t="s">
        <v>15</v>
      </c>
      <c r="D142" s="1" t="s">
        <v>12</v>
      </c>
      <c r="E142" s="12">
        <v>2</v>
      </c>
      <c r="F142" s="12">
        <v>2</v>
      </c>
      <c r="G142" s="12">
        <v>4</v>
      </c>
      <c r="H142" s="12">
        <f t="shared" si="0"/>
        <v>2</v>
      </c>
      <c r="I142" s="21" t="str">
        <f t="shared" si="1"/>
        <v>Under 24</v>
      </c>
      <c r="J142" s="12" t="str">
        <f t="shared" si="2"/>
        <v>UG</v>
      </c>
      <c r="N142" s="12"/>
    </row>
    <row r="143" customHeight="1" spans="1:14">
      <c r="A143" s="16">
        <v>45366.9297418403</v>
      </c>
      <c r="B143" s="1" t="s">
        <v>10</v>
      </c>
      <c r="C143" s="1" t="s">
        <v>11</v>
      </c>
      <c r="D143" s="1" t="s">
        <v>12</v>
      </c>
      <c r="E143" s="12">
        <v>2</v>
      </c>
      <c r="F143" s="12">
        <v>2</v>
      </c>
      <c r="G143" s="12">
        <v>4</v>
      </c>
      <c r="H143" s="12">
        <f t="shared" si="0"/>
        <v>1</v>
      </c>
      <c r="I143" s="21" t="str">
        <f t="shared" si="1"/>
        <v>Under 24</v>
      </c>
      <c r="J143" s="12" t="str">
        <f t="shared" si="2"/>
        <v>UG</v>
      </c>
      <c r="N143" s="12"/>
    </row>
    <row r="144" customHeight="1" spans="1:14">
      <c r="A144" s="16">
        <v>45366.9330914815</v>
      </c>
      <c r="B144" s="1" t="s">
        <v>10</v>
      </c>
      <c r="C144" s="1" t="s">
        <v>15</v>
      </c>
      <c r="D144" s="1" t="s">
        <v>12</v>
      </c>
      <c r="E144" s="12">
        <v>1</v>
      </c>
      <c r="F144" s="12">
        <v>1</v>
      </c>
      <c r="G144" s="12">
        <v>2</v>
      </c>
      <c r="H144" s="12">
        <f t="shared" si="0"/>
        <v>2</v>
      </c>
      <c r="I144" s="21" t="str">
        <f t="shared" si="1"/>
        <v>Under 24</v>
      </c>
      <c r="J144" s="12" t="str">
        <f t="shared" si="2"/>
        <v>UG</v>
      </c>
      <c r="N144" s="12"/>
    </row>
    <row r="145" customHeight="1" spans="1:14">
      <c r="A145" s="16">
        <v>45366.9404000463</v>
      </c>
      <c r="B145" s="1" t="s">
        <v>10</v>
      </c>
      <c r="C145" s="1" t="s">
        <v>15</v>
      </c>
      <c r="D145" s="1" t="s">
        <v>12</v>
      </c>
      <c r="E145" s="12">
        <v>2</v>
      </c>
      <c r="F145" s="12">
        <v>1</v>
      </c>
      <c r="G145" s="12">
        <v>3</v>
      </c>
      <c r="H145" s="12">
        <f t="shared" si="0"/>
        <v>2</v>
      </c>
      <c r="I145" s="21" t="str">
        <f t="shared" si="1"/>
        <v>Under 24</v>
      </c>
      <c r="J145" s="12" t="str">
        <f t="shared" si="2"/>
        <v>UG</v>
      </c>
      <c r="N145" s="12"/>
    </row>
    <row r="146" customHeight="1" spans="1:14">
      <c r="A146" s="16">
        <v>45366.9455596759</v>
      </c>
      <c r="B146" s="1" t="s">
        <v>10</v>
      </c>
      <c r="C146" s="1" t="s">
        <v>15</v>
      </c>
      <c r="D146" s="1" t="s">
        <v>12</v>
      </c>
      <c r="E146" s="12">
        <v>4</v>
      </c>
      <c r="F146" s="12">
        <v>3</v>
      </c>
      <c r="G146" s="12">
        <v>7</v>
      </c>
      <c r="H146" s="12">
        <f t="shared" si="0"/>
        <v>2</v>
      </c>
      <c r="I146" s="21" t="str">
        <f t="shared" si="1"/>
        <v>Under 24</v>
      </c>
      <c r="J146" s="12" t="str">
        <f t="shared" si="2"/>
        <v>UG</v>
      </c>
      <c r="N146" s="12"/>
    </row>
    <row r="147" customHeight="1" spans="1:14">
      <c r="A147" s="16">
        <v>45366.9559622338</v>
      </c>
      <c r="B147" s="1" t="s">
        <v>17</v>
      </c>
      <c r="C147" s="1" t="s">
        <v>11</v>
      </c>
      <c r="D147" s="1" t="s">
        <v>18</v>
      </c>
      <c r="E147" s="12">
        <v>2</v>
      </c>
      <c r="F147" s="12">
        <v>2</v>
      </c>
      <c r="G147" s="12">
        <v>4</v>
      </c>
      <c r="H147" s="12">
        <f t="shared" si="0"/>
        <v>1</v>
      </c>
      <c r="I147" s="21" t="str">
        <f t="shared" si="1"/>
        <v>Above 24</v>
      </c>
      <c r="J147" s="12" t="str">
        <f t="shared" si="2"/>
        <v>Above UG</v>
      </c>
      <c r="N147" s="12"/>
    </row>
    <row r="148" customHeight="1" spans="1:14">
      <c r="A148" s="16">
        <v>45366.9859399884</v>
      </c>
      <c r="B148" s="1" t="s">
        <v>10</v>
      </c>
      <c r="C148" s="1" t="s">
        <v>11</v>
      </c>
      <c r="D148" s="1" t="s">
        <v>12</v>
      </c>
      <c r="E148" s="12">
        <v>2</v>
      </c>
      <c r="F148" s="12">
        <v>2</v>
      </c>
      <c r="G148" s="12">
        <v>4</v>
      </c>
      <c r="H148" s="12">
        <f t="shared" si="0"/>
        <v>1</v>
      </c>
      <c r="I148" s="21" t="str">
        <f t="shared" si="1"/>
        <v>Under 24</v>
      </c>
      <c r="J148" s="12" t="str">
        <f t="shared" si="2"/>
        <v>UG</v>
      </c>
      <c r="N148" s="12"/>
    </row>
    <row r="149" customHeight="1" spans="1:14">
      <c r="A149" s="16">
        <v>45367.0222533681</v>
      </c>
      <c r="B149" s="1" t="s">
        <v>10</v>
      </c>
      <c r="C149" s="1" t="s">
        <v>11</v>
      </c>
      <c r="D149" s="1" t="s">
        <v>12</v>
      </c>
      <c r="E149" s="12">
        <v>3</v>
      </c>
      <c r="F149" s="12">
        <v>2</v>
      </c>
      <c r="G149" s="12">
        <v>5</v>
      </c>
      <c r="H149" s="12">
        <f t="shared" si="0"/>
        <v>1</v>
      </c>
      <c r="I149" s="21" t="str">
        <f t="shared" si="1"/>
        <v>Under 24</v>
      </c>
      <c r="J149" s="12" t="str">
        <f t="shared" si="2"/>
        <v>UG</v>
      </c>
      <c r="N149" s="12"/>
    </row>
    <row r="150" customHeight="1" spans="1:14">
      <c r="A150" s="16">
        <v>45367.0335599074</v>
      </c>
      <c r="B150" s="1" t="s">
        <v>10</v>
      </c>
      <c r="C150" s="1" t="s">
        <v>15</v>
      </c>
      <c r="D150" s="1" t="s">
        <v>12</v>
      </c>
      <c r="E150" s="12">
        <v>4</v>
      </c>
      <c r="F150" s="12">
        <v>4</v>
      </c>
      <c r="G150" s="12">
        <v>8</v>
      </c>
      <c r="H150" s="12">
        <f t="shared" si="0"/>
        <v>2</v>
      </c>
      <c r="I150" s="21" t="str">
        <f t="shared" si="1"/>
        <v>Under 24</v>
      </c>
      <c r="J150" s="12" t="str">
        <f t="shared" si="2"/>
        <v>UG</v>
      </c>
      <c r="N150" s="12"/>
    </row>
    <row r="151" customHeight="1" spans="1:14">
      <c r="A151" s="16">
        <v>45367.0742341667</v>
      </c>
      <c r="B151" s="1" t="s">
        <v>10</v>
      </c>
      <c r="C151" s="1" t="s">
        <v>15</v>
      </c>
      <c r="D151" s="1" t="s">
        <v>12</v>
      </c>
      <c r="E151" s="12">
        <v>3</v>
      </c>
      <c r="F151" s="12">
        <v>2</v>
      </c>
      <c r="G151" s="12">
        <v>5</v>
      </c>
      <c r="H151" s="12">
        <f t="shared" si="0"/>
        <v>2</v>
      </c>
      <c r="I151" s="21" t="str">
        <f t="shared" si="1"/>
        <v>Under 24</v>
      </c>
      <c r="J151" s="12" t="str">
        <f t="shared" si="2"/>
        <v>UG</v>
      </c>
      <c r="N151" s="12"/>
    </row>
    <row r="152" customHeight="1" spans="1:14">
      <c r="A152" s="16">
        <v>45367.0967341898</v>
      </c>
      <c r="B152" s="1" t="s">
        <v>10</v>
      </c>
      <c r="C152" s="1" t="s">
        <v>15</v>
      </c>
      <c r="D152" s="1" t="s">
        <v>12</v>
      </c>
      <c r="E152" s="12">
        <v>4</v>
      </c>
      <c r="F152" s="12">
        <v>3</v>
      </c>
      <c r="G152" s="12">
        <v>7</v>
      </c>
      <c r="H152" s="12">
        <f t="shared" si="0"/>
        <v>2</v>
      </c>
      <c r="I152" s="21" t="str">
        <f t="shared" si="1"/>
        <v>Under 24</v>
      </c>
      <c r="J152" s="12" t="str">
        <f t="shared" si="2"/>
        <v>UG</v>
      </c>
      <c r="N152" s="12"/>
    </row>
    <row r="153" customHeight="1" spans="1:14">
      <c r="A153" s="16">
        <v>45367.105493125</v>
      </c>
      <c r="B153" s="1" t="s">
        <v>10</v>
      </c>
      <c r="C153" s="1" t="s">
        <v>11</v>
      </c>
      <c r="D153" s="1" t="s">
        <v>12</v>
      </c>
      <c r="E153" s="12">
        <v>2</v>
      </c>
      <c r="F153" s="12">
        <v>2</v>
      </c>
      <c r="G153" s="12">
        <v>4</v>
      </c>
      <c r="H153" s="12">
        <f t="shared" si="0"/>
        <v>1</v>
      </c>
      <c r="I153" s="21" t="str">
        <f t="shared" si="1"/>
        <v>Under 24</v>
      </c>
      <c r="J153" s="12" t="str">
        <f t="shared" si="2"/>
        <v>UG</v>
      </c>
      <c r="N153" s="12"/>
    </row>
    <row r="154" customHeight="1" spans="1:14">
      <c r="A154" s="16">
        <v>45367.2404975463</v>
      </c>
      <c r="B154" s="1" t="s">
        <v>10</v>
      </c>
      <c r="C154" s="1" t="s">
        <v>15</v>
      </c>
      <c r="D154" s="1" t="s">
        <v>12</v>
      </c>
      <c r="E154" s="12">
        <v>2</v>
      </c>
      <c r="F154" s="12">
        <v>1</v>
      </c>
      <c r="G154" s="12">
        <v>3</v>
      </c>
      <c r="H154" s="12">
        <f t="shared" si="0"/>
        <v>2</v>
      </c>
      <c r="I154" s="21" t="str">
        <f t="shared" si="1"/>
        <v>Under 24</v>
      </c>
      <c r="J154" s="12" t="str">
        <f t="shared" si="2"/>
        <v>UG</v>
      </c>
      <c r="N154" s="12"/>
    </row>
    <row r="155" customHeight="1" spans="1:14">
      <c r="A155" s="16">
        <v>45367.3099256366</v>
      </c>
      <c r="B155" s="1" t="s">
        <v>10</v>
      </c>
      <c r="C155" s="1" t="s">
        <v>11</v>
      </c>
      <c r="D155" s="1" t="s">
        <v>12</v>
      </c>
      <c r="E155" s="12">
        <v>2</v>
      </c>
      <c r="F155" s="12">
        <v>2</v>
      </c>
      <c r="G155" s="12">
        <v>4</v>
      </c>
      <c r="H155" s="12">
        <f t="shared" si="0"/>
        <v>1</v>
      </c>
      <c r="I155" s="21" t="str">
        <f t="shared" si="1"/>
        <v>Under 24</v>
      </c>
      <c r="J155" s="12" t="str">
        <f t="shared" si="2"/>
        <v>UG</v>
      </c>
      <c r="N155" s="12"/>
    </row>
    <row r="156" customHeight="1" spans="1:14">
      <c r="A156" s="16">
        <v>45367.3337953009</v>
      </c>
      <c r="B156" s="1" t="s">
        <v>10</v>
      </c>
      <c r="C156" s="1" t="s">
        <v>15</v>
      </c>
      <c r="D156" s="1" t="s">
        <v>12</v>
      </c>
      <c r="E156" s="12">
        <v>3</v>
      </c>
      <c r="F156" s="12">
        <v>2</v>
      </c>
      <c r="G156" s="12">
        <v>5</v>
      </c>
      <c r="H156" s="12">
        <f t="shared" si="0"/>
        <v>2</v>
      </c>
      <c r="I156" s="21" t="str">
        <f t="shared" si="1"/>
        <v>Under 24</v>
      </c>
      <c r="J156" s="12" t="str">
        <f t="shared" si="2"/>
        <v>UG</v>
      </c>
      <c r="N156" s="12"/>
    </row>
    <row r="157" customHeight="1" spans="1:14">
      <c r="A157" s="16">
        <v>45367.3856241551</v>
      </c>
      <c r="B157" s="1" t="s">
        <v>10</v>
      </c>
      <c r="C157" s="1" t="s">
        <v>15</v>
      </c>
      <c r="D157" s="1" t="s">
        <v>12</v>
      </c>
      <c r="E157" s="12">
        <v>3</v>
      </c>
      <c r="F157" s="12">
        <v>2</v>
      </c>
      <c r="G157" s="12">
        <v>5</v>
      </c>
      <c r="H157" s="12">
        <f t="shared" si="0"/>
        <v>2</v>
      </c>
      <c r="I157" s="21" t="str">
        <f t="shared" si="1"/>
        <v>Under 24</v>
      </c>
      <c r="J157" s="12" t="str">
        <f t="shared" si="2"/>
        <v>UG</v>
      </c>
      <c r="N157" s="12"/>
    </row>
    <row r="158" customHeight="1" spans="1:14">
      <c r="A158" s="16">
        <v>45367.4870380671</v>
      </c>
      <c r="B158" s="1" t="s">
        <v>10</v>
      </c>
      <c r="C158" s="1" t="s">
        <v>15</v>
      </c>
      <c r="D158" s="1" t="s">
        <v>12</v>
      </c>
      <c r="E158" s="12">
        <v>2</v>
      </c>
      <c r="F158" s="12">
        <v>2</v>
      </c>
      <c r="G158" s="12">
        <v>4</v>
      </c>
      <c r="H158" s="12">
        <f t="shared" si="0"/>
        <v>2</v>
      </c>
      <c r="I158" s="21" t="str">
        <f t="shared" si="1"/>
        <v>Under 24</v>
      </c>
      <c r="J158" s="12" t="str">
        <f t="shared" si="2"/>
        <v>UG</v>
      </c>
      <c r="N158" s="12"/>
    </row>
    <row r="159" customHeight="1" spans="1:14">
      <c r="A159" s="16">
        <v>45370.3637773032</v>
      </c>
      <c r="B159" s="1" t="s">
        <v>10</v>
      </c>
      <c r="C159" s="1" t="s">
        <v>11</v>
      </c>
      <c r="D159" s="1" t="s">
        <v>12</v>
      </c>
      <c r="E159" s="12">
        <v>3</v>
      </c>
      <c r="F159" s="12">
        <v>2</v>
      </c>
      <c r="G159" s="12">
        <v>5</v>
      </c>
      <c r="H159" s="12">
        <f t="shared" si="0"/>
        <v>1</v>
      </c>
      <c r="I159" s="21" t="str">
        <f t="shared" si="1"/>
        <v>Under 24</v>
      </c>
      <c r="J159" s="12" t="str">
        <f t="shared" si="2"/>
        <v>UG</v>
      </c>
      <c r="N159" s="12"/>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X162"/>
  <sheetViews>
    <sheetView topLeftCell="K1" workbookViewId="0">
      <selection activeCell="B1" sqref="B$1:B$1048576"/>
    </sheetView>
  </sheetViews>
  <sheetFormatPr defaultColWidth="12.6296296296296" defaultRowHeight="15.75" customHeight="1"/>
  <cols>
    <col min="1" max="1" width="18.8796296296296" customWidth="1"/>
    <col min="2" max="2" width="5.37962962962963" customWidth="1"/>
    <col min="3" max="3" width="6.5" customWidth="1"/>
    <col min="4" max="4" width="13.25" customWidth="1"/>
    <col min="5" max="6" width="18.8796296296296" customWidth="1"/>
    <col min="7" max="7" width="24.75" customWidth="1"/>
    <col min="8" max="12" width="18.8796296296296" customWidth="1"/>
    <col min="13" max="13" width="5.87962962962963" customWidth="1"/>
    <col min="14" max="28" width="18.8796296296296" customWidth="1"/>
  </cols>
  <sheetData>
    <row r="1" customHeight="1" spans="1:24">
      <c r="A1" s="12" t="s">
        <v>0</v>
      </c>
      <c r="B1" s="12" t="s">
        <v>1</v>
      </c>
      <c r="C1" s="12" t="s">
        <v>2</v>
      </c>
      <c r="D1" s="12" t="s">
        <v>3</v>
      </c>
      <c r="E1" s="1" t="s">
        <v>30</v>
      </c>
      <c r="F1" s="1" t="s">
        <v>31</v>
      </c>
      <c r="G1" s="1" t="s">
        <v>32</v>
      </c>
      <c r="H1" s="1" t="s">
        <v>33</v>
      </c>
      <c r="I1" s="1" t="s">
        <v>34</v>
      </c>
      <c r="J1" s="1" t="s">
        <v>35</v>
      </c>
      <c r="K1" s="1" t="s">
        <v>36</v>
      </c>
      <c r="L1" s="1" t="s">
        <v>37</v>
      </c>
      <c r="M1" s="17"/>
      <c r="N1" s="17" t="s">
        <v>38</v>
      </c>
      <c r="O1" s="17" t="s">
        <v>39</v>
      </c>
      <c r="P1" s="17" t="s">
        <v>40</v>
      </c>
      <c r="Q1" s="1" t="s">
        <v>41</v>
      </c>
      <c r="R1" s="17" t="s">
        <v>42</v>
      </c>
      <c r="S1" s="17" t="s">
        <v>43</v>
      </c>
      <c r="T1" s="1" t="s">
        <v>44</v>
      </c>
      <c r="U1" s="1" t="s">
        <v>45</v>
      </c>
      <c r="V1" s="17" t="s">
        <v>46</v>
      </c>
      <c r="W1" s="17" t="s">
        <v>47</v>
      </c>
      <c r="X1" s="1" t="s">
        <v>48</v>
      </c>
    </row>
    <row r="2" customHeight="1" spans="1:24">
      <c r="A2" s="16">
        <v>45365.5264355903</v>
      </c>
      <c r="B2" s="1" t="s">
        <v>10</v>
      </c>
      <c r="C2" s="1" t="s">
        <v>11</v>
      </c>
      <c r="D2" s="1" t="s">
        <v>12</v>
      </c>
      <c r="E2" s="1" t="s">
        <v>49</v>
      </c>
      <c r="F2" s="1" t="s">
        <v>50</v>
      </c>
      <c r="G2" s="1" t="s">
        <v>49</v>
      </c>
      <c r="H2" s="1" t="s">
        <v>50</v>
      </c>
      <c r="I2" s="1" t="s">
        <v>50</v>
      </c>
      <c r="J2" s="1" t="s">
        <v>49</v>
      </c>
      <c r="K2" s="1" t="s">
        <v>50</v>
      </c>
      <c r="L2" s="1" t="s">
        <v>49</v>
      </c>
      <c r="N2" s="12">
        <f t="shared" ref="N2:N159" si="0">SUM(S2,T2,U2,X2)</f>
        <v>2</v>
      </c>
      <c r="O2" s="12">
        <f t="shared" ref="O2:O159" si="1">SUM(Q2,R2,V2,W2)</f>
        <v>2</v>
      </c>
      <c r="P2" s="12">
        <f t="shared" ref="P2:P159" si="2">SUM(Q2:X2)</f>
        <v>4</v>
      </c>
      <c r="Q2" s="12">
        <f t="shared" ref="Q2:R2" si="3">IF(E2="AI generated",1,0)</f>
        <v>1</v>
      </c>
      <c r="R2" s="12">
        <f t="shared" si="3"/>
        <v>0</v>
      </c>
      <c r="S2" s="18">
        <f t="shared" ref="S2:U2" si="4">IF(G2="AI generated",0,1)</f>
        <v>0</v>
      </c>
      <c r="T2" s="12">
        <f t="shared" si="4"/>
        <v>1</v>
      </c>
      <c r="U2" s="12">
        <f t="shared" si="4"/>
        <v>1</v>
      </c>
      <c r="V2" s="12">
        <f t="shared" ref="V2:W2" si="5">IF(J2="AI generated",1,0)</f>
        <v>1</v>
      </c>
      <c r="W2" s="12">
        <f t="shared" si="5"/>
        <v>0</v>
      </c>
      <c r="X2" s="12">
        <f t="shared" ref="X2:X159" si="6">IF(L2="AI generated",0,1)</f>
        <v>0</v>
      </c>
    </row>
    <row r="3" customHeight="1" spans="1:24">
      <c r="A3" s="16">
        <v>45365.5267077315</v>
      </c>
      <c r="B3" s="1" t="s">
        <v>10</v>
      </c>
      <c r="C3" s="1" t="s">
        <v>11</v>
      </c>
      <c r="D3" s="1" t="s">
        <v>12</v>
      </c>
      <c r="E3" s="1" t="s">
        <v>50</v>
      </c>
      <c r="F3" s="1" t="s">
        <v>50</v>
      </c>
      <c r="G3" s="1" t="s">
        <v>49</v>
      </c>
      <c r="H3" s="1" t="s">
        <v>49</v>
      </c>
      <c r="I3" s="1" t="s">
        <v>49</v>
      </c>
      <c r="J3" s="1" t="s">
        <v>49</v>
      </c>
      <c r="K3" s="1" t="s">
        <v>50</v>
      </c>
      <c r="L3" s="1" t="s">
        <v>50</v>
      </c>
      <c r="N3" s="12">
        <f t="shared" si="0"/>
        <v>1</v>
      </c>
      <c r="O3" s="12">
        <f t="shared" si="1"/>
        <v>1</v>
      </c>
      <c r="P3" s="12">
        <f t="shared" si="2"/>
        <v>2</v>
      </c>
      <c r="Q3" s="12">
        <f t="shared" ref="Q3:R3" si="7">IF(E3="AI generated",1,0)</f>
        <v>0</v>
      </c>
      <c r="R3" s="12">
        <f t="shared" si="7"/>
        <v>0</v>
      </c>
      <c r="S3" s="18">
        <f t="shared" ref="S3:U3" si="8">IF(G3="AI generated",0,1)</f>
        <v>0</v>
      </c>
      <c r="T3" s="12">
        <f t="shared" si="8"/>
        <v>0</v>
      </c>
      <c r="U3" s="12">
        <f t="shared" si="8"/>
        <v>0</v>
      </c>
      <c r="V3" s="12">
        <f t="shared" ref="V3:W3" si="9">IF(J3="AI generated",1,0)</f>
        <v>1</v>
      </c>
      <c r="W3" s="12">
        <f t="shared" si="9"/>
        <v>0</v>
      </c>
      <c r="X3" s="12">
        <f t="shared" si="6"/>
        <v>1</v>
      </c>
    </row>
    <row r="4" customHeight="1" spans="1:24">
      <c r="A4" s="16">
        <v>45365.5297646875</v>
      </c>
      <c r="B4" s="1" t="s">
        <v>10</v>
      </c>
      <c r="C4" s="1" t="s">
        <v>15</v>
      </c>
      <c r="D4" s="1" t="s">
        <v>12</v>
      </c>
      <c r="E4" s="1" t="s">
        <v>50</v>
      </c>
      <c r="F4" s="1" t="s">
        <v>49</v>
      </c>
      <c r="G4" s="1" t="s">
        <v>49</v>
      </c>
      <c r="H4" s="1" t="s">
        <v>50</v>
      </c>
      <c r="I4" s="1" t="s">
        <v>49</v>
      </c>
      <c r="J4" s="1" t="s">
        <v>49</v>
      </c>
      <c r="K4" s="1" t="s">
        <v>50</v>
      </c>
      <c r="L4" s="1" t="s">
        <v>49</v>
      </c>
      <c r="N4" s="12">
        <f t="shared" si="0"/>
        <v>1</v>
      </c>
      <c r="O4" s="12">
        <f t="shared" si="1"/>
        <v>2</v>
      </c>
      <c r="P4" s="12">
        <f t="shared" si="2"/>
        <v>3</v>
      </c>
      <c r="Q4" s="12">
        <f t="shared" ref="Q4:R4" si="10">IF(E4="AI generated",1,0)</f>
        <v>0</v>
      </c>
      <c r="R4" s="12">
        <f t="shared" si="10"/>
        <v>1</v>
      </c>
      <c r="S4" s="18">
        <f t="shared" ref="S4:U4" si="11">IF(G4="AI generated",0,1)</f>
        <v>0</v>
      </c>
      <c r="T4" s="12">
        <f t="shared" si="11"/>
        <v>1</v>
      </c>
      <c r="U4" s="12">
        <f t="shared" si="11"/>
        <v>0</v>
      </c>
      <c r="V4" s="12">
        <f t="shared" ref="V4:W4" si="12">IF(J4="AI generated",1,0)</f>
        <v>1</v>
      </c>
      <c r="W4" s="12">
        <f t="shared" si="12"/>
        <v>0</v>
      </c>
      <c r="X4" s="12">
        <f t="shared" si="6"/>
        <v>0</v>
      </c>
    </row>
    <row r="5" customHeight="1" spans="1:24">
      <c r="A5" s="16">
        <v>45365.5308440509</v>
      </c>
      <c r="B5" s="1" t="s">
        <v>10</v>
      </c>
      <c r="C5" s="1" t="s">
        <v>15</v>
      </c>
      <c r="D5" s="1" t="s">
        <v>12</v>
      </c>
      <c r="E5" s="1" t="s">
        <v>49</v>
      </c>
      <c r="F5" s="1" t="s">
        <v>49</v>
      </c>
      <c r="G5" s="1" t="s">
        <v>50</v>
      </c>
      <c r="H5" s="1" t="s">
        <v>50</v>
      </c>
      <c r="I5" s="1" t="s">
        <v>50</v>
      </c>
      <c r="J5" s="1" t="s">
        <v>49</v>
      </c>
      <c r="K5" s="1" t="s">
        <v>50</v>
      </c>
      <c r="L5" s="1" t="s">
        <v>49</v>
      </c>
      <c r="N5" s="12">
        <f t="shared" si="0"/>
        <v>3</v>
      </c>
      <c r="O5" s="12">
        <f t="shared" si="1"/>
        <v>3</v>
      </c>
      <c r="P5" s="12">
        <f t="shared" si="2"/>
        <v>6</v>
      </c>
      <c r="Q5" s="12">
        <f t="shared" ref="Q5:R5" si="13">IF(E5="AI generated",1,0)</f>
        <v>1</v>
      </c>
      <c r="R5" s="12">
        <f t="shared" si="13"/>
        <v>1</v>
      </c>
      <c r="S5" s="18">
        <f t="shared" ref="S5:U5" si="14">IF(G5="AI generated",0,1)</f>
        <v>1</v>
      </c>
      <c r="T5" s="12">
        <f t="shared" si="14"/>
        <v>1</v>
      </c>
      <c r="U5" s="12">
        <f t="shared" si="14"/>
        <v>1</v>
      </c>
      <c r="V5" s="12">
        <f t="shared" ref="V5:W5" si="15">IF(J5="AI generated",1,0)</f>
        <v>1</v>
      </c>
      <c r="W5" s="12">
        <f t="shared" si="15"/>
        <v>0</v>
      </c>
      <c r="X5" s="12">
        <f t="shared" si="6"/>
        <v>0</v>
      </c>
    </row>
    <row r="6" customHeight="1" spans="1:24">
      <c r="A6" s="16">
        <v>45365.5312338426</v>
      </c>
      <c r="B6" s="1" t="s">
        <v>10</v>
      </c>
      <c r="C6" s="1" t="s">
        <v>15</v>
      </c>
      <c r="D6" s="1" t="s">
        <v>12</v>
      </c>
      <c r="E6" s="1" t="s">
        <v>49</v>
      </c>
      <c r="F6" s="1" t="s">
        <v>50</v>
      </c>
      <c r="G6" s="1" t="s">
        <v>49</v>
      </c>
      <c r="H6" s="1" t="s">
        <v>49</v>
      </c>
      <c r="I6" s="1" t="s">
        <v>49</v>
      </c>
      <c r="J6" s="1" t="s">
        <v>50</v>
      </c>
      <c r="K6" s="1" t="s">
        <v>50</v>
      </c>
      <c r="L6" s="1" t="s">
        <v>50</v>
      </c>
      <c r="N6" s="12">
        <f t="shared" si="0"/>
        <v>1</v>
      </c>
      <c r="O6" s="12">
        <f t="shared" si="1"/>
        <v>1</v>
      </c>
      <c r="P6" s="12">
        <f t="shared" si="2"/>
        <v>2</v>
      </c>
      <c r="Q6" s="12">
        <f t="shared" ref="Q6:R6" si="16">IF(E6="AI generated",1,0)</f>
        <v>1</v>
      </c>
      <c r="R6" s="12">
        <f t="shared" si="16"/>
        <v>0</v>
      </c>
      <c r="S6" s="18">
        <f t="shared" ref="S6:U6" si="17">IF(G6="AI generated",0,1)</f>
        <v>0</v>
      </c>
      <c r="T6" s="12">
        <f t="shared" si="17"/>
        <v>0</v>
      </c>
      <c r="U6" s="12">
        <f t="shared" si="17"/>
        <v>0</v>
      </c>
      <c r="V6" s="12">
        <f t="shared" ref="V6:W6" si="18">IF(J6="AI generated",1,0)</f>
        <v>0</v>
      </c>
      <c r="W6" s="12">
        <f t="shared" si="18"/>
        <v>0</v>
      </c>
      <c r="X6" s="12">
        <f t="shared" si="6"/>
        <v>1</v>
      </c>
    </row>
    <row r="7" customHeight="1" spans="1:24">
      <c r="A7" s="16">
        <v>45365.5317141898</v>
      </c>
      <c r="B7" s="1" t="s">
        <v>17</v>
      </c>
      <c r="C7" s="1" t="s">
        <v>11</v>
      </c>
      <c r="D7" s="1" t="s">
        <v>18</v>
      </c>
      <c r="E7" s="1" t="s">
        <v>49</v>
      </c>
      <c r="F7" s="1" t="s">
        <v>49</v>
      </c>
      <c r="G7" s="1" t="s">
        <v>50</v>
      </c>
      <c r="H7" s="1" t="s">
        <v>50</v>
      </c>
      <c r="I7" s="1" t="s">
        <v>50</v>
      </c>
      <c r="J7" s="1" t="s">
        <v>49</v>
      </c>
      <c r="K7" s="1" t="s">
        <v>50</v>
      </c>
      <c r="L7" s="1" t="s">
        <v>50</v>
      </c>
      <c r="N7" s="12">
        <f t="shared" si="0"/>
        <v>4</v>
      </c>
      <c r="O7" s="12">
        <f t="shared" si="1"/>
        <v>3</v>
      </c>
      <c r="P7" s="12">
        <f t="shared" si="2"/>
        <v>7</v>
      </c>
      <c r="Q7" s="12">
        <f t="shared" ref="Q7:R7" si="19">IF(E7="AI generated",1,0)</f>
        <v>1</v>
      </c>
      <c r="R7" s="12">
        <f t="shared" si="19"/>
        <v>1</v>
      </c>
      <c r="S7" s="18">
        <f t="shared" ref="S7:U7" si="20">IF(G7="AI generated",0,1)</f>
        <v>1</v>
      </c>
      <c r="T7" s="12">
        <f t="shared" si="20"/>
        <v>1</v>
      </c>
      <c r="U7" s="12">
        <f t="shared" si="20"/>
        <v>1</v>
      </c>
      <c r="V7" s="12">
        <f t="shared" ref="V7:W7" si="21">IF(J7="AI generated",1,0)</f>
        <v>1</v>
      </c>
      <c r="W7" s="12">
        <f t="shared" si="21"/>
        <v>0</v>
      </c>
      <c r="X7" s="12">
        <f t="shared" si="6"/>
        <v>1</v>
      </c>
    </row>
    <row r="8" customHeight="1" spans="1:24">
      <c r="A8" s="16">
        <v>45365.5322057176</v>
      </c>
      <c r="B8" s="1" t="s">
        <v>10</v>
      </c>
      <c r="C8" s="1" t="s">
        <v>11</v>
      </c>
      <c r="D8" s="1" t="s">
        <v>12</v>
      </c>
      <c r="E8" s="1" t="s">
        <v>50</v>
      </c>
      <c r="F8" s="1" t="s">
        <v>49</v>
      </c>
      <c r="G8" s="1" t="s">
        <v>49</v>
      </c>
      <c r="H8" s="1" t="s">
        <v>50</v>
      </c>
      <c r="I8" s="1" t="s">
        <v>50</v>
      </c>
      <c r="J8" s="1" t="s">
        <v>49</v>
      </c>
      <c r="K8" s="1" t="s">
        <v>49</v>
      </c>
      <c r="L8" s="1" t="s">
        <v>50</v>
      </c>
      <c r="N8" s="12">
        <f t="shared" si="0"/>
        <v>3</v>
      </c>
      <c r="O8" s="12">
        <f t="shared" si="1"/>
        <v>3</v>
      </c>
      <c r="P8" s="12">
        <f t="shared" si="2"/>
        <v>6</v>
      </c>
      <c r="Q8" s="12">
        <f t="shared" ref="Q8:R8" si="22">IF(E8="AI generated",1,0)</f>
        <v>0</v>
      </c>
      <c r="R8" s="12">
        <f t="shared" si="22"/>
        <v>1</v>
      </c>
      <c r="S8" s="18">
        <f t="shared" ref="S8:U8" si="23">IF(G8="AI generated",0,1)</f>
        <v>0</v>
      </c>
      <c r="T8" s="12">
        <f t="shared" si="23"/>
        <v>1</v>
      </c>
      <c r="U8" s="12">
        <f t="shared" si="23"/>
        <v>1</v>
      </c>
      <c r="V8" s="12">
        <f t="shared" ref="V8:W8" si="24">IF(J8="AI generated",1,0)</f>
        <v>1</v>
      </c>
      <c r="W8" s="12">
        <f t="shared" si="24"/>
        <v>1</v>
      </c>
      <c r="X8" s="12">
        <f t="shared" si="6"/>
        <v>1</v>
      </c>
    </row>
    <row r="9" customHeight="1" spans="1:24">
      <c r="A9" s="16">
        <v>45365.5361446412</v>
      </c>
      <c r="B9" s="1" t="s">
        <v>10</v>
      </c>
      <c r="C9" s="1" t="s">
        <v>11</v>
      </c>
      <c r="D9" s="1" t="s">
        <v>18</v>
      </c>
      <c r="E9" s="1" t="s">
        <v>49</v>
      </c>
      <c r="F9" s="1" t="s">
        <v>49</v>
      </c>
      <c r="G9" s="1" t="s">
        <v>50</v>
      </c>
      <c r="H9" s="1" t="s">
        <v>49</v>
      </c>
      <c r="I9" s="1" t="s">
        <v>49</v>
      </c>
      <c r="J9" s="1" t="s">
        <v>49</v>
      </c>
      <c r="K9" s="1" t="s">
        <v>49</v>
      </c>
      <c r="L9" s="1" t="s">
        <v>49</v>
      </c>
      <c r="N9" s="12">
        <f t="shared" si="0"/>
        <v>1</v>
      </c>
      <c r="O9" s="12">
        <f t="shared" si="1"/>
        <v>4</v>
      </c>
      <c r="P9" s="12">
        <f t="shared" si="2"/>
        <v>5</v>
      </c>
      <c r="Q9" s="12">
        <f t="shared" ref="Q9:R9" si="25">IF(E9="AI generated",1,0)</f>
        <v>1</v>
      </c>
      <c r="R9" s="12">
        <f t="shared" si="25"/>
        <v>1</v>
      </c>
      <c r="S9" s="18">
        <f t="shared" ref="S9:U9" si="26">IF(G9="AI generated",0,1)</f>
        <v>1</v>
      </c>
      <c r="T9" s="12">
        <f t="shared" si="26"/>
        <v>0</v>
      </c>
      <c r="U9" s="12">
        <f t="shared" si="26"/>
        <v>0</v>
      </c>
      <c r="V9" s="12">
        <f t="shared" ref="V9:W9" si="27">IF(J9="AI generated",1,0)</f>
        <v>1</v>
      </c>
      <c r="W9" s="12">
        <f t="shared" si="27"/>
        <v>1</v>
      </c>
      <c r="X9" s="12">
        <f t="shared" si="6"/>
        <v>0</v>
      </c>
    </row>
    <row r="10" customHeight="1" spans="1:24">
      <c r="A10" s="16">
        <v>45365.5367320602</v>
      </c>
      <c r="B10" s="1" t="s">
        <v>10</v>
      </c>
      <c r="C10" s="1" t="s">
        <v>15</v>
      </c>
      <c r="D10" s="1" t="s">
        <v>18</v>
      </c>
      <c r="E10" s="1" t="s">
        <v>50</v>
      </c>
      <c r="F10" s="1" t="s">
        <v>49</v>
      </c>
      <c r="G10" s="1" t="s">
        <v>49</v>
      </c>
      <c r="H10" s="1" t="s">
        <v>50</v>
      </c>
      <c r="I10" s="1" t="s">
        <v>49</v>
      </c>
      <c r="J10" s="1" t="s">
        <v>50</v>
      </c>
      <c r="K10" s="1" t="s">
        <v>50</v>
      </c>
      <c r="L10" s="1" t="s">
        <v>49</v>
      </c>
      <c r="N10" s="12">
        <f t="shared" si="0"/>
        <v>1</v>
      </c>
      <c r="O10" s="12">
        <f t="shared" si="1"/>
        <v>1</v>
      </c>
      <c r="P10" s="12">
        <f t="shared" si="2"/>
        <v>2</v>
      </c>
      <c r="Q10" s="12">
        <f t="shared" ref="Q10:R10" si="28">IF(E10="AI generated",1,0)</f>
        <v>0</v>
      </c>
      <c r="R10" s="12">
        <f t="shared" si="28"/>
        <v>1</v>
      </c>
      <c r="S10" s="18">
        <f t="shared" ref="S10:U10" si="29">IF(G10="AI generated",0,1)</f>
        <v>0</v>
      </c>
      <c r="T10" s="12">
        <f t="shared" si="29"/>
        <v>1</v>
      </c>
      <c r="U10" s="12">
        <f t="shared" si="29"/>
        <v>0</v>
      </c>
      <c r="V10" s="12">
        <f t="shared" ref="V10:W10" si="30">IF(J10="AI generated",1,0)</f>
        <v>0</v>
      </c>
      <c r="W10" s="12">
        <f t="shared" si="30"/>
        <v>0</v>
      </c>
      <c r="X10" s="12">
        <f t="shared" si="6"/>
        <v>0</v>
      </c>
    </row>
    <row r="11" customHeight="1" spans="1:24">
      <c r="A11" s="16">
        <v>45365.5400466551</v>
      </c>
      <c r="B11" s="1" t="s">
        <v>10</v>
      </c>
      <c r="C11" s="1" t="s">
        <v>15</v>
      </c>
      <c r="D11" s="1" t="s">
        <v>12</v>
      </c>
      <c r="E11" s="1" t="s">
        <v>49</v>
      </c>
      <c r="F11" s="1" t="s">
        <v>50</v>
      </c>
      <c r="G11" s="1" t="s">
        <v>50</v>
      </c>
      <c r="H11" s="1" t="s">
        <v>50</v>
      </c>
      <c r="I11" s="1" t="s">
        <v>49</v>
      </c>
      <c r="J11" s="1" t="s">
        <v>49</v>
      </c>
      <c r="K11" s="1" t="s">
        <v>49</v>
      </c>
      <c r="L11" s="1" t="s">
        <v>50</v>
      </c>
      <c r="N11" s="12">
        <f t="shared" si="0"/>
        <v>3</v>
      </c>
      <c r="O11" s="12">
        <f t="shared" si="1"/>
        <v>3</v>
      </c>
      <c r="P11" s="12">
        <f t="shared" si="2"/>
        <v>6</v>
      </c>
      <c r="Q11" s="12">
        <f t="shared" ref="Q11:R11" si="31">IF(E11="AI generated",1,0)</f>
        <v>1</v>
      </c>
      <c r="R11" s="12">
        <f t="shared" si="31"/>
        <v>0</v>
      </c>
      <c r="S11" s="18">
        <f t="shared" ref="S11:U11" si="32">IF(G11="AI generated",0,1)</f>
        <v>1</v>
      </c>
      <c r="T11" s="12">
        <f t="shared" si="32"/>
        <v>1</v>
      </c>
      <c r="U11" s="12">
        <f t="shared" si="32"/>
        <v>0</v>
      </c>
      <c r="V11" s="12">
        <f t="shared" ref="V11:W11" si="33">IF(J11="AI generated",1,0)</f>
        <v>1</v>
      </c>
      <c r="W11" s="12">
        <f t="shared" si="33"/>
        <v>1</v>
      </c>
      <c r="X11" s="12">
        <f t="shared" si="6"/>
        <v>1</v>
      </c>
    </row>
    <row r="12" customHeight="1" spans="1:24">
      <c r="A12" s="16">
        <v>45365.5420144907</v>
      </c>
      <c r="B12" s="1" t="s">
        <v>10</v>
      </c>
      <c r="C12" s="1" t="s">
        <v>15</v>
      </c>
      <c r="D12" s="1" t="s">
        <v>18</v>
      </c>
      <c r="E12" s="1" t="s">
        <v>49</v>
      </c>
      <c r="F12" s="1" t="s">
        <v>50</v>
      </c>
      <c r="G12" s="1" t="s">
        <v>49</v>
      </c>
      <c r="H12" s="1" t="s">
        <v>50</v>
      </c>
      <c r="I12" s="1" t="s">
        <v>49</v>
      </c>
      <c r="J12" s="1" t="s">
        <v>49</v>
      </c>
      <c r="K12" s="1" t="s">
        <v>49</v>
      </c>
      <c r="L12" s="1" t="s">
        <v>50</v>
      </c>
      <c r="N12" s="12">
        <f t="shared" si="0"/>
        <v>2</v>
      </c>
      <c r="O12" s="12">
        <f t="shared" si="1"/>
        <v>3</v>
      </c>
      <c r="P12" s="12">
        <f t="shared" si="2"/>
        <v>5</v>
      </c>
      <c r="Q12" s="12">
        <f t="shared" ref="Q12:R12" si="34">IF(E12="AI generated",1,0)</f>
        <v>1</v>
      </c>
      <c r="R12" s="12">
        <f t="shared" si="34"/>
        <v>0</v>
      </c>
      <c r="S12" s="18">
        <f t="shared" ref="S12:U12" si="35">IF(G12="AI generated",0,1)</f>
        <v>0</v>
      </c>
      <c r="T12" s="12">
        <f t="shared" si="35"/>
        <v>1</v>
      </c>
      <c r="U12" s="12">
        <f t="shared" si="35"/>
        <v>0</v>
      </c>
      <c r="V12" s="12">
        <f t="shared" ref="V12:W12" si="36">IF(J12="AI generated",1,0)</f>
        <v>1</v>
      </c>
      <c r="W12" s="12">
        <f t="shared" si="36"/>
        <v>1</v>
      </c>
      <c r="X12" s="12">
        <f t="shared" si="6"/>
        <v>1</v>
      </c>
    </row>
    <row r="13" customHeight="1" spans="1:24">
      <c r="A13" s="16">
        <v>45365.5422813657</v>
      </c>
      <c r="B13" s="1" t="s">
        <v>10</v>
      </c>
      <c r="C13" s="1" t="s">
        <v>11</v>
      </c>
      <c r="D13" s="1" t="s">
        <v>12</v>
      </c>
      <c r="E13" s="1" t="s">
        <v>49</v>
      </c>
      <c r="F13" s="1" t="s">
        <v>49</v>
      </c>
      <c r="G13" s="1" t="s">
        <v>49</v>
      </c>
      <c r="H13" s="1" t="s">
        <v>49</v>
      </c>
      <c r="I13" s="1" t="s">
        <v>49</v>
      </c>
      <c r="J13" s="1" t="s">
        <v>49</v>
      </c>
      <c r="K13" s="1" t="s">
        <v>49</v>
      </c>
      <c r="L13" s="1" t="s">
        <v>49</v>
      </c>
      <c r="N13" s="12">
        <f t="shared" si="0"/>
        <v>0</v>
      </c>
      <c r="O13" s="12">
        <f t="shared" si="1"/>
        <v>4</v>
      </c>
      <c r="P13" s="12">
        <f t="shared" si="2"/>
        <v>4</v>
      </c>
      <c r="Q13" s="12">
        <f t="shared" ref="Q13:R13" si="37">IF(E13="AI generated",1,0)</f>
        <v>1</v>
      </c>
      <c r="R13" s="12">
        <f t="shared" si="37"/>
        <v>1</v>
      </c>
      <c r="S13" s="18">
        <f t="shared" ref="S13:U13" si="38">IF(G13="AI generated",0,1)</f>
        <v>0</v>
      </c>
      <c r="T13" s="12">
        <f t="shared" si="38"/>
        <v>0</v>
      </c>
      <c r="U13" s="12">
        <f t="shared" si="38"/>
        <v>0</v>
      </c>
      <c r="V13" s="12">
        <f t="shared" ref="V13:W13" si="39">IF(J13="AI generated",1,0)</f>
        <v>1</v>
      </c>
      <c r="W13" s="12">
        <f t="shared" si="39"/>
        <v>1</v>
      </c>
      <c r="X13" s="12">
        <f t="shared" si="6"/>
        <v>0</v>
      </c>
    </row>
    <row r="14" customHeight="1" spans="1:24">
      <c r="A14" s="16">
        <v>45365.542933669</v>
      </c>
      <c r="B14" s="1" t="s">
        <v>10</v>
      </c>
      <c r="C14" s="1" t="s">
        <v>11</v>
      </c>
      <c r="D14" s="1" t="s">
        <v>12</v>
      </c>
      <c r="E14" s="1" t="s">
        <v>49</v>
      </c>
      <c r="F14" s="1" t="s">
        <v>49</v>
      </c>
      <c r="G14" s="1" t="s">
        <v>49</v>
      </c>
      <c r="H14" s="1" t="s">
        <v>50</v>
      </c>
      <c r="I14" s="1" t="s">
        <v>49</v>
      </c>
      <c r="J14" s="1" t="s">
        <v>49</v>
      </c>
      <c r="K14" s="1" t="s">
        <v>50</v>
      </c>
      <c r="L14" s="1" t="s">
        <v>49</v>
      </c>
      <c r="N14" s="12">
        <f t="shared" si="0"/>
        <v>1</v>
      </c>
      <c r="O14" s="12">
        <f t="shared" si="1"/>
        <v>3</v>
      </c>
      <c r="P14" s="12">
        <f t="shared" si="2"/>
        <v>4</v>
      </c>
      <c r="Q14" s="12">
        <f t="shared" ref="Q14:R14" si="40">IF(E14="AI generated",1,0)</f>
        <v>1</v>
      </c>
      <c r="R14" s="12">
        <f t="shared" si="40"/>
        <v>1</v>
      </c>
      <c r="S14" s="18">
        <f t="shared" ref="S14:U14" si="41">IF(G14="AI generated",0,1)</f>
        <v>0</v>
      </c>
      <c r="T14" s="12">
        <f t="shared" si="41"/>
        <v>1</v>
      </c>
      <c r="U14" s="12">
        <f t="shared" si="41"/>
        <v>0</v>
      </c>
      <c r="V14" s="12">
        <f t="shared" ref="V14:W14" si="42">IF(J14="AI generated",1,0)</f>
        <v>1</v>
      </c>
      <c r="W14" s="12">
        <f t="shared" si="42"/>
        <v>0</v>
      </c>
      <c r="X14" s="12">
        <f t="shared" si="6"/>
        <v>0</v>
      </c>
    </row>
    <row r="15" customHeight="1" spans="1:24">
      <c r="A15" s="16">
        <v>45365.5431938657</v>
      </c>
      <c r="B15" s="1" t="s">
        <v>10</v>
      </c>
      <c r="C15" s="1" t="s">
        <v>11</v>
      </c>
      <c r="D15" s="1" t="s">
        <v>12</v>
      </c>
      <c r="E15" s="1" t="s">
        <v>49</v>
      </c>
      <c r="F15" s="1" t="s">
        <v>50</v>
      </c>
      <c r="G15" s="1" t="s">
        <v>50</v>
      </c>
      <c r="H15" s="1" t="s">
        <v>49</v>
      </c>
      <c r="I15" s="1" t="s">
        <v>49</v>
      </c>
      <c r="J15" s="1" t="s">
        <v>50</v>
      </c>
      <c r="K15" s="1" t="s">
        <v>50</v>
      </c>
      <c r="L15" s="1" t="s">
        <v>49</v>
      </c>
      <c r="N15" s="12">
        <f t="shared" si="0"/>
        <v>1</v>
      </c>
      <c r="O15" s="12">
        <f t="shared" si="1"/>
        <v>1</v>
      </c>
      <c r="P15" s="12">
        <f t="shared" si="2"/>
        <v>2</v>
      </c>
      <c r="Q15" s="12">
        <f t="shared" ref="Q15:R15" si="43">IF(E15="AI generated",1,0)</f>
        <v>1</v>
      </c>
      <c r="R15" s="12">
        <f t="shared" si="43"/>
        <v>0</v>
      </c>
      <c r="S15" s="18">
        <f t="shared" ref="S15:U15" si="44">IF(G15="AI generated",0,1)</f>
        <v>1</v>
      </c>
      <c r="T15" s="12">
        <f t="shared" si="44"/>
        <v>0</v>
      </c>
      <c r="U15" s="12">
        <f t="shared" si="44"/>
        <v>0</v>
      </c>
      <c r="V15" s="12">
        <f t="shared" ref="V15:W15" si="45">IF(J15="AI generated",1,0)</f>
        <v>0</v>
      </c>
      <c r="W15" s="12">
        <f t="shared" si="45"/>
        <v>0</v>
      </c>
      <c r="X15" s="12">
        <f t="shared" si="6"/>
        <v>0</v>
      </c>
    </row>
    <row r="16" customHeight="1" spans="1:24">
      <c r="A16" s="16">
        <v>45365.5459208796</v>
      </c>
      <c r="B16" s="1" t="s">
        <v>10</v>
      </c>
      <c r="C16" s="1" t="s">
        <v>11</v>
      </c>
      <c r="D16" s="1" t="s">
        <v>12</v>
      </c>
      <c r="E16" s="1" t="s">
        <v>49</v>
      </c>
      <c r="F16" s="1" t="s">
        <v>50</v>
      </c>
      <c r="G16" s="1" t="s">
        <v>50</v>
      </c>
      <c r="H16" s="1" t="s">
        <v>49</v>
      </c>
      <c r="I16" s="1" t="s">
        <v>49</v>
      </c>
      <c r="J16" s="1" t="s">
        <v>50</v>
      </c>
      <c r="K16" s="1" t="s">
        <v>50</v>
      </c>
      <c r="L16" s="1" t="s">
        <v>49</v>
      </c>
      <c r="N16" s="12">
        <f t="shared" si="0"/>
        <v>1</v>
      </c>
      <c r="O16" s="12">
        <f t="shared" si="1"/>
        <v>1</v>
      </c>
      <c r="P16" s="12">
        <f t="shared" si="2"/>
        <v>2</v>
      </c>
      <c r="Q16" s="12">
        <f t="shared" ref="Q16:R16" si="46">IF(E16="AI generated",1,0)</f>
        <v>1</v>
      </c>
      <c r="R16" s="12">
        <f t="shared" si="46"/>
        <v>0</v>
      </c>
      <c r="S16" s="18">
        <f t="shared" ref="S16:U16" si="47">IF(G16="AI generated",0,1)</f>
        <v>1</v>
      </c>
      <c r="T16" s="12">
        <f t="shared" si="47"/>
        <v>0</v>
      </c>
      <c r="U16" s="12">
        <f t="shared" si="47"/>
        <v>0</v>
      </c>
      <c r="V16" s="12">
        <f t="shared" ref="V16:W16" si="48">IF(J16="AI generated",1,0)</f>
        <v>0</v>
      </c>
      <c r="W16" s="12">
        <f t="shared" si="48"/>
        <v>0</v>
      </c>
      <c r="X16" s="12">
        <f t="shared" si="6"/>
        <v>0</v>
      </c>
    </row>
    <row r="17" customHeight="1" spans="1:24">
      <c r="A17" s="16">
        <v>45365.546992581</v>
      </c>
      <c r="B17" s="1" t="s">
        <v>17</v>
      </c>
      <c r="C17" s="1" t="s">
        <v>15</v>
      </c>
      <c r="D17" s="1" t="s">
        <v>18</v>
      </c>
      <c r="E17" s="1" t="s">
        <v>50</v>
      </c>
      <c r="F17" s="1" t="s">
        <v>49</v>
      </c>
      <c r="G17" s="1" t="s">
        <v>49</v>
      </c>
      <c r="H17" s="1" t="s">
        <v>50</v>
      </c>
      <c r="I17" s="1" t="s">
        <v>49</v>
      </c>
      <c r="J17" s="1" t="s">
        <v>49</v>
      </c>
      <c r="K17" s="1" t="s">
        <v>49</v>
      </c>
      <c r="L17" s="1" t="s">
        <v>50</v>
      </c>
      <c r="N17" s="12">
        <f t="shared" si="0"/>
        <v>2</v>
      </c>
      <c r="O17" s="12">
        <f t="shared" si="1"/>
        <v>3</v>
      </c>
      <c r="P17" s="12">
        <f t="shared" si="2"/>
        <v>5</v>
      </c>
      <c r="Q17" s="12">
        <f t="shared" ref="Q17:R17" si="49">IF(E17="AI generated",1,0)</f>
        <v>0</v>
      </c>
      <c r="R17" s="12">
        <f t="shared" si="49"/>
        <v>1</v>
      </c>
      <c r="S17" s="18">
        <f t="shared" ref="S17:U17" si="50">IF(G17="AI generated",0,1)</f>
        <v>0</v>
      </c>
      <c r="T17" s="12">
        <f t="shared" si="50"/>
        <v>1</v>
      </c>
      <c r="U17" s="12">
        <f t="shared" si="50"/>
        <v>0</v>
      </c>
      <c r="V17" s="12">
        <f t="shared" ref="V17:W17" si="51">IF(J17="AI generated",1,0)</f>
        <v>1</v>
      </c>
      <c r="W17" s="12">
        <f t="shared" si="51"/>
        <v>1</v>
      </c>
      <c r="X17" s="12">
        <f t="shared" si="6"/>
        <v>1</v>
      </c>
    </row>
    <row r="18" customHeight="1" spans="1:24">
      <c r="A18" s="16">
        <v>45365.5470691782</v>
      </c>
      <c r="B18" s="1" t="s">
        <v>10</v>
      </c>
      <c r="C18" s="1" t="s">
        <v>11</v>
      </c>
      <c r="D18" s="1" t="s">
        <v>12</v>
      </c>
      <c r="E18" s="1" t="s">
        <v>49</v>
      </c>
      <c r="F18" s="1" t="s">
        <v>50</v>
      </c>
      <c r="G18" s="1" t="s">
        <v>50</v>
      </c>
      <c r="H18" s="1" t="s">
        <v>49</v>
      </c>
      <c r="I18" s="1" t="s">
        <v>49</v>
      </c>
      <c r="J18" s="1" t="s">
        <v>50</v>
      </c>
      <c r="K18" s="1" t="s">
        <v>50</v>
      </c>
      <c r="L18" s="1" t="s">
        <v>49</v>
      </c>
      <c r="N18" s="12">
        <f t="shared" si="0"/>
        <v>1</v>
      </c>
      <c r="O18" s="12">
        <f t="shared" si="1"/>
        <v>1</v>
      </c>
      <c r="P18" s="12">
        <f t="shared" si="2"/>
        <v>2</v>
      </c>
      <c r="Q18" s="12">
        <f t="shared" ref="Q18:R18" si="52">IF(E18="AI generated",1,0)</f>
        <v>1</v>
      </c>
      <c r="R18" s="12">
        <f t="shared" si="52"/>
        <v>0</v>
      </c>
      <c r="S18" s="18">
        <f t="shared" ref="S18:U18" si="53">IF(G18="AI generated",0,1)</f>
        <v>1</v>
      </c>
      <c r="T18" s="12">
        <f t="shared" si="53"/>
        <v>0</v>
      </c>
      <c r="U18" s="12">
        <f t="shared" si="53"/>
        <v>0</v>
      </c>
      <c r="V18" s="12">
        <f t="shared" ref="V18:W18" si="54">IF(J18="AI generated",1,0)</f>
        <v>0</v>
      </c>
      <c r="W18" s="12">
        <f t="shared" si="54"/>
        <v>0</v>
      </c>
      <c r="X18" s="12">
        <f t="shared" si="6"/>
        <v>0</v>
      </c>
    </row>
    <row r="19" customHeight="1" spans="1:24">
      <c r="A19" s="16">
        <v>45365.5472419097</v>
      </c>
      <c r="B19" s="1" t="s">
        <v>10</v>
      </c>
      <c r="C19" s="1" t="s">
        <v>11</v>
      </c>
      <c r="D19" s="1" t="s">
        <v>12</v>
      </c>
      <c r="E19" s="1" t="s">
        <v>50</v>
      </c>
      <c r="F19" s="1" t="s">
        <v>49</v>
      </c>
      <c r="G19" s="1" t="s">
        <v>50</v>
      </c>
      <c r="H19" s="1" t="s">
        <v>50</v>
      </c>
      <c r="I19" s="1" t="s">
        <v>50</v>
      </c>
      <c r="J19" s="1" t="s">
        <v>50</v>
      </c>
      <c r="K19" s="1" t="s">
        <v>50</v>
      </c>
      <c r="L19" s="1" t="s">
        <v>49</v>
      </c>
      <c r="N19" s="12">
        <f t="shared" si="0"/>
        <v>3</v>
      </c>
      <c r="O19" s="12">
        <f t="shared" si="1"/>
        <v>1</v>
      </c>
      <c r="P19" s="12">
        <f t="shared" si="2"/>
        <v>4</v>
      </c>
      <c r="Q19" s="12">
        <f t="shared" ref="Q19:R19" si="55">IF(E19="AI generated",1,0)</f>
        <v>0</v>
      </c>
      <c r="R19" s="12">
        <f t="shared" si="55"/>
        <v>1</v>
      </c>
      <c r="S19" s="18">
        <f t="shared" ref="S19:U19" si="56">IF(G19="AI generated",0,1)</f>
        <v>1</v>
      </c>
      <c r="T19" s="12">
        <f t="shared" si="56"/>
        <v>1</v>
      </c>
      <c r="U19" s="12">
        <f t="shared" si="56"/>
        <v>1</v>
      </c>
      <c r="V19" s="12">
        <f t="shared" ref="V19:W19" si="57">IF(J19="AI generated",1,0)</f>
        <v>0</v>
      </c>
      <c r="W19" s="12">
        <f t="shared" si="57"/>
        <v>0</v>
      </c>
      <c r="X19" s="12">
        <f t="shared" si="6"/>
        <v>0</v>
      </c>
    </row>
    <row r="20" customHeight="1" spans="1:24">
      <c r="A20" s="16">
        <v>45365.5504089815</v>
      </c>
      <c r="B20" s="1" t="s">
        <v>10</v>
      </c>
      <c r="C20" s="1" t="s">
        <v>11</v>
      </c>
      <c r="D20" s="1" t="s">
        <v>12</v>
      </c>
      <c r="E20" s="1" t="s">
        <v>50</v>
      </c>
      <c r="F20" s="1" t="s">
        <v>49</v>
      </c>
      <c r="G20" s="1" t="s">
        <v>49</v>
      </c>
      <c r="H20" s="1" t="s">
        <v>50</v>
      </c>
      <c r="I20" s="1" t="s">
        <v>49</v>
      </c>
      <c r="J20" s="1" t="s">
        <v>50</v>
      </c>
      <c r="K20" s="1" t="s">
        <v>49</v>
      </c>
      <c r="L20" s="1" t="s">
        <v>50</v>
      </c>
      <c r="N20" s="12">
        <f t="shared" si="0"/>
        <v>2</v>
      </c>
      <c r="O20" s="12">
        <f t="shared" si="1"/>
        <v>2</v>
      </c>
      <c r="P20" s="12">
        <f t="shared" si="2"/>
        <v>4</v>
      </c>
      <c r="Q20" s="12">
        <f t="shared" ref="Q20:R20" si="58">IF(E20="AI generated",1,0)</f>
        <v>0</v>
      </c>
      <c r="R20" s="12">
        <f t="shared" si="58"/>
        <v>1</v>
      </c>
      <c r="S20" s="18">
        <f t="shared" ref="S20:U20" si="59">IF(G20="AI generated",0,1)</f>
        <v>0</v>
      </c>
      <c r="T20" s="12">
        <f t="shared" si="59"/>
        <v>1</v>
      </c>
      <c r="U20" s="12">
        <f t="shared" si="59"/>
        <v>0</v>
      </c>
      <c r="V20" s="12">
        <f t="shared" ref="V20:W20" si="60">IF(J20="AI generated",1,0)</f>
        <v>0</v>
      </c>
      <c r="W20" s="12">
        <f t="shared" si="60"/>
        <v>1</v>
      </c>
      <c r="X20" s="12">
        <f t="shared" si="6"/>
        <v>1</v>
      </c>
    </row>
    <row r="21" customHeight="1" spans="1:24">
      <c r="A21" s="16">
        <v>45365.5538635185</v>
      </c>
      <c r="B21" s="1" t="s">
        <v>10</v>
      </c>
      <c r="C21" s="1" t="s">
        <v>15</v>
      </c>
      <c r="D21" s="1" t="s">
        <v>12</v>
      </c>
      <c r="E21" s="1" t="s">
        <v>50</v>
      </c>
      <c r="F21" s="1" t="s">
        <v>49</v>
      </c>
      <c r="G21" s="1" t="s">
        <v>49</v>
      </c>
      <c r="H21" s="1" t="s">
        <v>50</v>
      </c>
      <c r="I21" s="1" t="s">
        <v>50</v>
      </c>
      <c r="J21" s="1" t="s">
        <v>49</v>
      </c>
      <c r="K21" s="1" t="s">
        <v>50</v>
      </c>
      <c r="L21" s="1" t="s">
        <v>50</v>
      </c>
      <c r="N21" s="12">
        <f t="shared" si="0"/>
        <v>3</v>
      </c>
      <c r="O21" s="12">
        <f t="shared" si="1"/>
        <v>2</v>
      </c>
      <c r="P21" s="12">
        <f t="shared" si="2"/>
        <v>5</v>
      </c>
      <c r="Q21" s="12">
        <f t="shared" ref="Q21:R21" si="61">IF(E21="AI generated",1,0)</f>
        <v>0</v>
      </c>
      <c r="R21" s="12">
        <f t="shared" si="61"/>
        <v>1</v>
      </c>
      <c r="S21" s="18">
        <f t="shared" ref="S21:U21" si="62">IF(G21="AI generated",0,1)</f>
        <v>0</v>
      </c>
      <c r="T21" s="12">
        <f t="shared" si="62"/>
        <v>1</v>
      </c>
      <c r="U21" s="12">
        <f t="shared" si="62"/>
        <v>1</v>
      </c>
      <c r="V21" s="12">
        <f t="shared" ref="V21:W21" si="63">IF(J21="AI generated",1,0)</f>
        <v>1</v>
      </c>
      <c r="W21" s="12">
        <f t="shared" si="63"/>
        <v>0</v>
      </c>
      <c r="X21" s="12">
        <f t="shared" si="6"/>
        <v>1</v>
      </c>
    </row>
    <row r="22" customHeight="1" spans="1:24">
      <c r="A22" s="16">
        <v>45365.5541193866</v>
      </c>
      <c r="B22" s="1" t="s">
        <v>10</v>
      </c>
      <c r="C22" s="1" t="s">
        <v>11</v>
      </c>
      <c r="D22" s="1" t="s">
        <v>12</v>
      </c>
      <c r="E22" s="1" t="s">
        <v>49</v>
      </c>
      <c r="F22" s="1" t="s">
        <v>50</v>
      </c>
      <c r="G22" s="1" t="s">
        <v>50</v>
      </c>
      <c r="H22" s="1" t="s">
        <v>50</v>
      </c>
      <c r="I22" s="1" t="s">
        <v>50</v>
      </c>
      <c r="J22" s="1" t="s">
        <v>49</v>
      </c>
      <c r="K22" s="1" t="s">
        <v>50</v>
      </c>
      <c r="L22" s="1" t="s">
        <v>50</v>
      </c>
      <c r="N22" s="12">
        <f t="shared" si="0"/>
        <v>4</v>
      </c>
      <c r="O22" s="12">
        <f t="shared" si="1"/>
        <v>2</v>
      </c>
      <c r="P22" s="12">
        <f t="shared" si="2"/>
        <v>6</v>
      </c>
      <c r="Q22" s="12">
        <f t="shared" ref="Q22:R22" si="64">IF(E22="AI generated",1,0)</f>
        <v>1</v>
      </c>
      <c r="R22" s="12">
        <f t="shared" si="64"/>
        <v>0</v>
      </c>
      <c r="S22" s="18">
        <f t="shared" ref="S22:U22" si="65">IF(G22="AI generated",0,1)</f>
        <v>1</v>
      </c>
      <c r="T22" s="12">
        <f t="shared" si="65"/>
        <v>1</v>
      </c>
      <c r="U22" s="12">
        <f t="shared" si="65"/>
        <v>1</v>
      </c>
      <c r="V22" s="12">
        <f t="shared" ref="V22:W22" si="66">IF(J22="AI generated",1,0)</f>
        <v>1</v>
      </c>
      <c r="W22" s="12">
        <f t="shared" si="66"/>
        <v>0</v>
      </c>
      <c r="X22" s="12">
        <f t="shared" si="6"/>
        <v>1</v>
      </c>
    </row>
    <row r="23" customHeight="1" spans="1:24">
      <c r="A23" s="16">
        <v>45365.5551432755</v>
      </c>
      <c r="B23" s="1" t="s">
        <v>10</v>
      </c>
      <c r="C23" s="1" t="s">
        <v>11</v>
      </c>
      <c r="D23" s="1" t="s">
        <v>12</v>
      </c>
      <c r="E23" s="1" t="s">
        <v>50</v>
      </c>
      <c r="F23" s="1" t="s">
        <v>50</v>
      </c>
      <c r="G23" s="1" t="s">
        <v>50</v>
      </c>
      <c r="H23" s="1" t="s">
        <v>50</v>
      </c>
      <c r="I23" s="1" t="s">
        <v>49</v>
      </c>
      <c r="J23" s="1" t="s">
        <v>49</v>
      </c>
      <c r="K23" s="1" t="s">
        <v>49</v>
      </c>
      <c r="L23" s="1" t="s">
        <v>49</v>
      </c>
      <c r="N23" s="12">
        <f t="shared" si="0"/>
        <v>2</v>
      </c>
      <c r="O23" s="12">
        <f t="shared" si="1"/>
        <v>2</v>
      </c>
      <c r="P23" s="12">
        <f t="shared" si="2"/>
        <v>4</v>
      </c>
      <c r="Q23" s="12">
        <f t="shared" ref="Q23:R23" si="67">IF(E23="AI generated",1,0)</f>
        <v>0</v>
      </c>
      <c r="R23" s="12">
        <f t="shared" si="67"/>
        <v>0</v>
      </c>
      <c r="S23" s="18">
        <f t="shared" ref="S23:U23" si="68">IF(G23="AI generated",0,1)</f>
        <v>1</v>
      </c>
      <c r="T23" s="12">
        <f t="shared" si="68"/>
        <v>1</v>
      </c>
      <c r="U23" s="12">
        <f t="shared" si="68"/>
        <v>0</v>
      </c>
      <c r="V23" s="12">
        <f t="shared" ref="V23:W23" si="69">IF(J23="AI generated",1,0)</f>
        <v>1</v>
      </c>
      <c r="W23" s="12">
        <f t="shared" si="69"/>
        <v>1</v>
      </c>
      <c r="X23" s="12">
        <f t="shared" si="6"/>
        <v>0</v>
      </c>
    </row>
    <row r="24" customHeight="1" spans="1:24">
      <c r="A24" s="16">
        <v>45365.5569353125</v>
      </c>
      <c r="B24" s="1" t="s">
        <v>10</v>
      </c>
      <c r="C24" s="1" t="s">
        <v>11</v>
      </c>
      <c r="D24" s="1" t="s">
        <v>12</v>
      </c>
      <c r="E24" s="1" t="s">
        <v>49</v>
      </c>
      <c r="F24" s="1" t="s">
        <v>50</v>
      </c>
      <c r="G24" s="1" t="s">
        <v>49</v>
      </c>
      <c r="H24" s="1" t="s">
        <v>50</v>
      </c>
      <c r="I24" s="1" t="s">
        <v>50</v>
      </c>
      <c r="J24" s="1" t="s">
        <v>49</v>
      </c>
      <c r="K24" s="1" t="s">
        <v>50</v>
      </c>
      <c r="L24" s="1" t="s">
        <v>50</v>
      </c>
      <c r="N24" s="12">
        <f t="shared" si="0"/>
        <v>3</v>
      </c>
      <c r="O24" s="12">
        <f t="shared" si="1"/>
        <v>2</v>
      </c>
      <c r="P24" s="12">
        <f t="shared" si="2"/>
        <v>5</v>
      </c>
      <c r="Q24" s="12">
        <f t="shared" ref="Q24:R24" si="70">IF(E24="AI generated",1,0)</f>
        <v>1</v>
      </c>
      <c r="R24" s="12">
        <f t="shared" si="70"/>
        <v>0</v>
      </c>
      <c r="S24" s="18">
        <f t="shared" ref="S24:U24" si="71">IF(G24="AI generated",0,1)</f>
        <v>0</v>
      </c>
      <c r="T24" s="12">
        <f t="shared" si="71"/>
        <v>1</v>
      </c>
      <c r="U24" s="12">
        <f t="shared" si="71"/>
        <v>1</v>
      </c>
      <c r="V24" s="12">
        <f t="shared" ref="V24:W24" si="72">IF(J24="AI generated",1,0)</f>
        <v>1</v>
      </c>
      <c r="W24" s="12">
        <f t="shared" si="72"/>
        <v>0</v>
      </c>
      <c r="X24" s="12">
        <f t="shared" si="6"/>
        <v>1</v>
      </c>
    </row>
    <row r="25" customHeight="1" spans="1:24">
      <c r="A25" s="16">
        <v>45365.5666208218</v>
      </c>
      <c r="B25" s="1" t="s">
        <v>10</v>
      </c>
      <c r="C25" s="1" t="s">
        <v>11</v>
      </c>
      <c r="D25" s="1" t="s">
        <v>12</v>
      </c>
      <c r="E25" s="1" t="s">
        <v>49</v>
      </c>
      <c r="F25" s="1" t="s">
        <v>49</v>
      </c>
      <c r="G25" s="1" t="s">
        <v>50</v>
      </c>
      <c r="H25" s="1" t="s">
        <v>50</v>
      </c>
      <c r="I25" s="1" t="s">
        <v>50</v>
      </c>
      <c r="J25" s="1" t="s">
        <v>49</v>
      </c>
      <c r="K25" s="1" t="s">
        <v>50</v>
      </c>
      <c r="L25" s="1" t="s">
        <v>49</v>
      </c>
      <c r="N25" s="12">
        <f t="shared" si="0"/>
        <v>3</v>
      </c>
      <c r="O25" s="12">
        <f t="shared" si="1"/>
        <v>3</v>
      </c>
      <c r="P25" s="12">
        <f t="shared" si="2"/>
        <v>6</v>
      </c>
      <c r="Q25" s="12">
        <f t="shared" ref="Q25:R25" si="73">IF(E25="AI generated",1,0)</f>
        <v>1</v>
      </c>
      <c r="R25" s="12">
        <f t="shared" si="73"/>
        <v>1</v>
      </c>
      <c r="S25" s="18">
        <f t="shared" ref="S25:U25" si="74">IF(G25="AI generated",0,1)</f>
        <v>1</v>
      </c>
      <c r="T25" s="12">
        <f t="shared" si="74"/>
        <v>1</v>
      </c>
      <c r="U25" s="12">
        <f t="shared" si="74"/>
        <v>1</v>
      </c>
      <c r="V25" s="12">
        <f t="shared" ref="V25:W25" si="75">IF(J25="AI generated",1,0)</f>
        <v>1</v>
      </c>
      <c r="W25" s="12">
        <f t="shared" si="75"/>
        <v>0</v>
      </c>
      <c r="X25" s="12">
        <f t="shared" si="6"/>
        <v>0</v>
      </c>
    </row>
    <row r="26" customHeight="1" spans="1:24">
      <c r="A26" s="16">
        <v>45365.5687462384</v>
      </c>
      <c r="B26" s="1" t="s">
        <v>10</v>
      </c>
      <c r="C26" s="1" t="s">
        <v>11</v>
      </c>
      <c r="D26" s="1" t="s">
        <v>12</v>
      </c>
      <c r="E26" s="1" t="s">
        <v>49</v>
      </c>
      <c r="F26" s="1" t="s">
        <v>49</v>
      </c>
      <c r="G26" s="1" t="s">
        <v>50</v>
      </c>
      <c r="H26" s="1" t="s">
        <v>50</v>
      </c>
      <c r="I26" s="1" t="s">
        <v>50</v>
      </c>
      <c r="J26" s="1" t="s">
        <v>49</v>
      </c>
      <c r="K26" s="1" t="s">
        <v>50</v>
      </c>
      <c r="L26" s="1" t="s">
        <v>50</v>
      </c>
      <c r="N26" s="12">
        <f t="shared" si="0"/>
        <v>4</v>
      </c>
      <c r="O26" s="12">
        <f t="shared" si="1"/>
        <v>3</v>
      </c>
      <c r="P26" s="12">
        <f t="shared" si="2"/>
        <v>7</v>
      </c>
      <c r="Q26" s="12">
        <f t="shared" ref="Q26:R26" si="76">IF(E26="AI generated",1,0)</f>
        <v>1</v>
      </c>
      <c r="R26" s="12">
        <f t="shared" si="76"/>
        <v>1</v>
      </c>
      <c r="S26" s="18">
        <f t="shared" ref="S26:U26" si="77">IF(G26="AI generated",0,1)</f>
        <v>1</v>
      </c>
      <c r="T26" s="12">
        <f t="shared" si="77"/>
        <v>1</v>
      </c>
      <c r="U26" s="12">
        <f t="shared" si="77"/>
        <v>1</v>
      </c>
      <c r="V26" s="12">
        <f t="shared" ref="V26:W26" si="78">IF(J26="AI generated",1,0)</f>
        <v>1</v>
      </c>
      <c r="W26" s="12">
        <f t="shared" si="78"/>
        <v>0</v>
      </c>
      <c r="X26" s="12">
        <f t="shared" si="6"/>
        <v>1</v>
      </c>
    </row>
    <row r="27" customHeight="1" spans="1:24">
      <c r="A27" s="16">
        <v>45365.5743512616</v>
      </c>
      <c r="B27" s="1" t="s">
        <v>17</v>
      </c>
      <c r="C27" s="1" t="s">
        <v>15</v>
      </c>
      <c r="D27" s="1" t="s">
        <v>18</v>
      </c>
      <c r="E27" s="1" t="s">
        <v>50</v>
      </c>
      <c r="F27" s="1" t="s">
        <v>50</v>
      </c>
      <c r="G27" s="1" t="s">
        <v>49</v>
      </c>
      <c r="H27" s="1" t="s">
        <v>50</v>
      </c>
      <c r="I27" s="1" t="s">
        <v>49</v>
      </c>
      <c r="J27" s="1" t="s">
        <v>49</v>
      </c>
      <c r="K27" s="1" t="s">
        <v>50</v>
      </c>
      <c r="L27" s="1" t="s">
        <v>50</v>
      </c>
      <c r="N27" s="12">
        <f t="shared" si="0"/>
        <v>2</v>
      </c>
      <c r="O27" s="12">
        <f t="shared" si="1"/>
        <v>1</v>
      </c>
      <c r="P27" s="12">
        <f t="shared" si="2"/>
        <v>3</v>
      </c>
      <c r="Q27" s="12">
        <f t="shared" ref="Q27:R27" si="79">IF(E27="AI generated",1,0)</f>
        <v>0</v>
      </c>
      <c r="R27" s="12">
        <f t="shared" si="79"/>
        <v>0</v>
      </c>
      <c r="S27" s="18">
        <f t="shared" ref="S27:U27" si="80">IF(G27="AI generated",0,1)</f>
        <v>0</v>
      </c>
      <c r="T27" s="12">
        <f t="shared" si="80"/>
        <v>1</v>
      </c>
      <c r="U27" s="12">
        <f t="shared" si="80"/>
        <v>0</v>
      </c>
      <c r="V27" s="12">
        <f t="shared" ref="V27:W27" si="81">IF(J27="AI generated",1,0)</f>
        <v>1</v>
      </c>
      <c r="W27" s="12">
        <f t="shared" si="81"/>
        <v>0</v>
      </c>
      <c r="X27" s="12">
        <f t="shared" si="6"/>
        <v>1</v>
      </c>
    </row>
    <row r="28" customHeight="1" spans="1:24">
      <c r="A28" s="16">
        <v>45365.5786530324</v>
      </c>
      <c r="B28" s="1" t="s">
        <v>10</v>
      </c>
      <c r="C28" s="1" t="s">
        <v>11</v>
      </c>
      <c r="D28" s="1" t="s">
        <v>12</v>
      </c>
      <c r="E28" s="1" t="s">
        <v>49</v>
      </c>
      <c r="F28" s="1" t="s">
        <v>49</v>
      </c>
      <c r="G28" s="1" t="s">
        <v>50</v>
      </c>
      <c r="H28" s="1" t="s">
        <v>50</v>
      </c>
      <c r="I28" s="1" t="s">
        <v>50</v>
      </c>
      <c r="J28" s="1" t="s">
        <v>50</v>
      </c>
      <c r="K28" s="1" t="s">
        <v>50</v>
      </c>
      <c r="L28" s="1" t="s">
        <v>49</v>
      </c>
      <c r="N28" s="12">
        <f t="shared" si="0"/>
        <v>3</v>
      </c>
      <c r="O28" s="12">
        <f t="shared" si="1"/>
        <v>2</v>
      </c>
      <c r="P28" s="12">
        <f t="shared" si="2"/>
        <v>5</v>
      </c>
      <c r="Q28" s="12">
        <f t="shared" ref="Q28:R28" si="82">IF(E28="AI generated",1,0)</f>
        <v>1</v>
      </c>
      <c r="R28" s="12">
        <f t="shared" si="82"/>
        <v>1</v>
      </c>
      <c r="S28" s="18">
        <f t="shared" ref="S28:U28" si="83">IF(G28="AI generated",0,1)</f>
        <v>1</v>
      </c>
      <c r="T28" s="12">
        <f t="shared" si="83"/>
        <v>1</v>
      </c>
      <c r="U28" s="12">
        <f t="shared" si="83"/>
        <v>1</v>
      </c>
      <c r="V28" s="12">
        <f t="shared" ref="V28:W28" si="84">IF(J28="AI generated",1,0)</f>
        <v>0</v>
      </c>
      <c r="W28" s="12">
        <f t="shared" si="84"/>
        <v>0</v>
      </c>
      <c r="X28" s="12">
        <f t="shared" si="6"/>
        <v>0</v>
      </c>
    </row>
    <row r="29" customHeight="1" spans="1:24">
      <c r="A29" s="16">
        <v>45365.5889595833</v>
      </c>
      <c r="B29" s="1" t="s">
        <v>10</v>
      </c>
      <c r="C29" s="1" t="s">
        <v>15</v>
      </c>
      <c r="D29" s="1" t="s">
        <v>12</v>
      </c>
      <c r="E29" s="1" t="s">
        <v>49</v>
      </c>
      <c r="F29" s="1" t="s">
        <v>49</v>
      </c>
      <c r="G29" s="1" t="s">
        <v>50</v>
      </c>
      <c r="H29" s="1" t="s">
        <v>50</v>
      </c>
      <c r="I29" s="1" t="s">
        <v>50</v>
      </c>
      <c r="J29" s="1" t="s">
        <v>49</v>
      </c>
      <c r="K29" s="1" t="s">
        <v>50</v>
      </c>
      <c r="L29" s="1" t="s">
        <v>50</v>
      </c>
      <c r="N29" s="12">
        <f t="shared" si="0"/>
        <v>4</v>
      </c>
      <c r="O29" s="12">
        <f t="shared" si="1"/>
        <v>3</v>
      </c>
      <c r="P29" s="12">
        <f t="shared" si="2"/>
        <v>7</v>
      </c>
      <c r="Q29" s="12">
        <f t="shared" ref="Q29:R29" si="85">IF(E29="AI generated",1,0)</f>
        <v>1</v>
      </c>
      <c r="R29" s="12">
        <f t="shared" si="85"/>
        <v>1</v>
      </c>
      <c r="S29" s="18">
        <f t="shared" ref="S29:U29" si="86">IF(G29="AI generated",0,1)</f>
        <v>1</v>
      </c>
      <c r="T29" s="12">
        <f t="shared" si="86"/>
        <v>1</v>
      </c>
      <c r="U29" s="12">
        <f t="shared" si="86"/>
        <v>1</v>
      </c>
      <c r="V29" s="12">
        <f t="shared" ref="V29:W29" si="87">IF(J29="AI generated",1,0)</f>
        <v>1</v>
      </c>
      <c r="W29" s="12">
        <f t="shared" si="87"/>
        <v>0</v>
      </c>
      <c r="X29" s="12">
        <f t="shared" si="6"/>
        <v>1</v>
      </c>
    </row>
    <row r="30" customHeight="1" spans="1:24">
      <c r="A30" s="16">
        <v>45365.6131259491</v>
      </c>
      <c r="B30" s="1" t="s">
        <v>10</v>
      </c>
      <c r="C30" s="1" t="s">
        <v>11</v>
      </c>
      <c r="D30" s="1" t="s">
        <v>12</v>
      </c>
      <c r="E30" s="1" t="s">
        <v>49</v>
      </c>
      <c r="F30" s="1" t="s">
        <v>49</v>
      </c>
      <c r="G30" s="1" t="s">
        <v>50</v>
      </c>
      <c r="H30" s="1" t="s">
        <v>49</v>
      </c>
      <c r="I30" s="1" t="s">
        <v>50</v>
      </c>
      <c r="J30" s="1" t="s">
        <v>49</v>
      </c>
      <c r="K30" s="1" t="s">
        <v>49</v>
      </c>
      <c r="L30" s="1" t="s">
        <v>49</v>
      </c>
      <c r="N30" s="12">
        <f t="shared" si="0"/>
        <v>2</v>
      </c>
      <c r="O30" s="12">
        <f t="shared" si="1"/>
        <v>4</v>
      </c>
      <c r="P30" s="12">
        <f t="shared" si="2"/>
        <v>6</v>
      </c>
      <c r="Q30" s="12">
        <f t="shared" ref="Q30:R30" si="88">IF(E30="AI generated",1,0)</f>
        <v>1</v>
      </c>
      <c r="R30" s="12">
        <f t="shared" si="88"/>
        <v>1</v>
      </c>
      <c r="S30" s="18">
        <f t="shared" ref="S30:U30" si="89">IF(G30="AI generated",0,1)</f>
        <v>1</v>
      </c>
      <c r="T30" s="12">
        <f t="shared" si="89"/>
        <v>0</v>
      </c>
      <c r="U30" s="12">
        <f t="shared" si="89"/>
        <v>1</v>
      </c>
      <c r="V30" s="12">
        <f t="shared" ref="V30:W30" si="90">IF(J30="AI generated",1,0)</f>
        <v>1</v>
      </c>
      <c r="W30" s="12">
        <f t="shared" si="90"/>
        <v>1</v>
      </c>
      <c r="X30" s="12">
        <f t="shared" si="6"/>
        <v>0</v>
      </c>
    </row>
    <row r="31" customHeight="1" spans="1:24">
      <c r="A31" s="16">
        <v>45365.6156820486</v>
      </c>
      <c r="B31" s="1" t="s">
        <v>10</v>
      </c>
      <c r="C31" s="1" t="s">
        <v>11</v>
      </c>
      <c r="D31" s="1" t="s">
        <v>18</v>
      </c>
      <c r="E31" s="1" t="s">
        <v>50</v>
      </c>
      <c r="F31" s="1" t="s">
        <v>49</v>
      </c>
      <c r="G31" s="1" t="s">
        <v>50</v>
      </c>
      <c r="H31" s="1" t="s">
        <v>49</v>
      </c>
      <c r="I31" s="1" t="s">
        <v>49</v>
      </c>
      <c r="J31" s="1" t="s">
        <v>50</v>
      </c>
      <c r="K31" s="1" t="s">
        <v>49</v>
      </c>
      <c r="L31" s="1" t="s">
        <v>49</v>
      </c>
      <c r="N31" s="12">
        <f t="shared" si="0"/>
        <v>1</v>
      </c>
      <c r="O31" s="12">
        <f t="shared" si="1"/>
        <v>2</v>
      </c>
      <c r="P31" s="12">
        <f t="shared" si="2"/>
        <v>3</v>
      </c>
      <c r="Q31" s="12">
        <f t="shared" ref="Q31:R31" si="91">IF(E31="AI generated",1,0)</f>
        <v>0</v>
      </c>
      <c r="R31" s="12">
        <f t="shared" si="91"/>
        <v>1</v>
      </c>
      <c r="S31" s="18">
        <f t="shared" ref="S31:U31" si="92">IF(G31="AI generated",0,1)</f>
        <v>1</v>
      </c>
      <c r="T31" s="12">
        <f t="shared" si="92"/>
        <v>0</v>
      </c>
      <c r="U31" s="12">
        <f t="shared" si="92"/>
        <v>0</v>
      </c>
      <c r="V31" s="12">
        <f t="shared" ref="V31:W31" si="93">IF(J31="AI generated",1,0)</f>
        <v>0</v>
      </c>
      <c r="W31" s="12">
        <f t="shared" si="93"/>
        <v>1</v>
      </c>
      <c r="X31" s="12">
        <f t="shared" si="6"/>
        <v>0</v>
      </c>
    </row>
    <row r="32" customHeight="1" spans="1:24">
      <c r="A32" s="16">
        <v>45365.6192296644</v>
      </c>
      <c r="B32" s="1" t="s">
        <v>10</v>
      </c>
      <c r="C32" s="1" t="s">
        <v>11</v>
      </c>
      <c r="D32" s="1" t="s">
        <v>12</v>
      </c>
      <c r="E32" s="1" t="s">
        <v>49</v>
      </c>
      <c r="F32" s="1" t="s">
        <v>50</v>
      </c>
      <c r="G32" s="1" t="s">
        <v>50</v>
      </c>
      <c r="H32" s="1" t="s">
        <v>49</v>
      </c>
      <c r="I32" s="1" t="s">
        <v>50</v>
      </c>
      <c r="J32" s="1" t="s">
        <v>50</v>
      </c>
      <c r="K32" s="1" t="s">
        <v>49</v>
      </c>
      <c r="L32" s="1" t="s">
        <v>49</v>
      </c>
      <c r="N32" s="12">
        <f t="shared" si="0"/>
        <v>2</v>
      </c>
      <c r="O32" s="12">
        <f t="shared" si="1"/>
        <v>2</v>
      </c>
      <c r="P32" s="12">
        <f t="shared" si="2"/>
        <v>4</v>
      </c>
      <c r="Q32" s="12">
        <f t="shared" ref="Q32:R32" si="94">IF(E32="AI generated",1,0)</f>
        <v>1</v>
      </c>
      <c r="R32" s="12">
        <f t="shared" si="94"/>
        <v>0</v>
      </c>
      <c r="S32" s="18">
        <f t="shared" ref="S32:U32" si="95">IF(G32="AI generated",0,1)</f>
        <v>1</v>
      </c>
      <c r="T32" s="12">
        <f t="shared" si="95"/>
        <v>0</v>
      </c>
      <c r="U32" s="12">
        <f t="shared" si="95"/>
        <v>1</v>
      </c>
      <c r="V32" s="12">
        <f t="shared" ref="V32:W32" si="96">IF(J32="AI generated",1,0)</f>
        <v>0</v>
      </c>
      <c r="W32" s="12">
        <f t="shared" si="96"/>
        <v>1</v>
      </c>
      <c r="X32" s="12">
        <f t="shared" si="6"/>
        <v>0</v>
      </c>
    </row>
    <row r="33" customHeight="1" spans="1:24">
      <c r="A33" s="16">
        <v>45365.6262157523</v>
      </c>
      <c r="B33" s="1" t="s">
        <v>27</v>
      </c>
      <c r="C33" s="1" t="s">
        <v>11</v>
      </c>
      <c r="D33" s="1" t="s">
        <v>12</v>
      </c>
      <c r="E33" s="1" t="s">
        <v>49</v>
      </c>
      <c r="F33" s="1" t="s">
        <v>50</v>
      </c>
      <c r="G33" s="1" t="s">
        <v>50</v>
      </c>
      <c r="H33" s="1" t="s">
        <v>50</v>
      </c>
      <c r="I33" s="1" t="s">
        <v>50</v>
      </c>
      <c r="J33" s="1" t="s">
        <v>49</v>
      </c>
      <c r="K33" s="1" t="s">
        <v>49</v>
      </c>
      <c r="L33" s="1" t="s">
        <v>49</v>
      </c>
      <c r="N33" s="12">
        <f t="shared" si="0"/>
        <v>3</v>
      </c>
      <c r="O33" s="12">
        <f t="shared" si="1"/>
        <v>3</v>
      </c>
      <c r="P33" s="12">
        <f t="shared" si="2"/>
        <v>6</v>
      </c>
      <c r="Q33" s="12">
        <f t="shared" ref="Q33:R33" si="97">IF(E33="AI generated",1,0)</f>
        <v>1</v>
      </c>
      <c r="R33" s="12">
        <f t="shared" si="97"/>
        <v>0</v>
      </c>
      <c r="S33" s="18">
        <f t="shared" ref="S33:U33" si="98">IF(G33="AI generated",0,1)</f>
        <v>1</v>
      </c>
      <c r="T33" s="12">
        <f t="shared" si="98"/>
        <v>1</v>
      </c>
      <c r="U33" s="12">
        <f t="shared" si="98"/>
        <v>1</v>
      </c>
      <c r="V33" s="12">
        <f t="shared" ref="V33:W33" si="99">IF(J33="AI generated",1,0)</f>
        <v>1</v>
      </c>
      <c r="W33" s="12">
        <f t="shared" si="99"/>
        <v>1</v>
      </c>
      <c r="X33" s="12">
        <f t="shared" si="6"/>
        <v>0</v>
      </c>
    </row>
    <row r="34" customHeight="1" spans="1:24">
      <c r="A34" s="16">
        <v>45365.6288905556</v>
      </c>
      <c r="B34" s="1" t="s">
        <v>17</v>
      </c>
      <c r="C34" s="1" t="s">
        <v>11</v>
      </c>
      <c r="D34" s="1" t="s">
        <v>28</v>
      </c>
      <c r="E34" s="1" t="s">
        <v>50</v>
      </c>
      <c r="F34" s="1" t="s">
        <v>50</v>
      </c>
      <c r="G34" s="1" t="s">
        <v>49</v>
      </c>
      <c r="H34" s="1" t="s">
        <v>49</v>
      </c>
      <c r="I34" s="1" t="s">
        <v>49</v>
      </c>
      <c r="J34" s="1" t="s">
        <v>49</v>
      </c>
      <c r="K34" s="1" t="s">
        <v>50</v>
      </c>
      <c r="L34" s="1" t="s">
        <v>50</v>
      </c>
      <c r="N34" s="12">
        <f t="shared" si="0"/>
        <v>1</v>
      </c>
      <c r="O34" s="12">
        <f t="shared" si="1"/>
        <v>1</v>
      </c>
      <c r="P34" s="12">
        <f t="shared" si="2"/>
        <v>2</v>
      </c>
      <c r="Q34" s="12">
        <f t="shared" ref="Q34:R34" si="100">IF(E34="AI generated",1,0)</f>
        <v>0</v>
      </c>
      <c r="R34" s="12">
        <f t="shared" si="100"/>
        <v>0</v>
      </c>
      <c r="S34" s="18">
        <f t="shared" ref="S34:U34" si="101">IF(G34="AI generated",0,1)</f>
        <v>0</v>
      </c>
      <c r="T34" s="12">
        <f t="shared" si="101"/>
        <v>0</v>
      </c>
      <c r="U34" s="12">
        <f t="shared" si="101"/>
        <v>0</v>
      </c>
      <c r="V34" s="12">
        <f t="shared" ref="V34:W34" si="102">IF(J34="AI generated",1,0)</f>
        <v>1</v>
      </c>
      <c r="W34" s="12">
        <f t="shared" si="102"/>
        <v>0</v>
      </c>
      <c r="X34" s="12">
        <f t="shared" si="6"/>
        <v>1</v>
      </c>
    </row>
    <row r="35" customHeight="1" spans="1:24">
      <c r="A35" s="16">
        <v>45365.6308694907</v>
      </c>
      <c r="B35" s="1" t="s">
        <v>10</v>
      </c>
      <c r="C35" s="1" t="s">
        <v>11</v>
      </c>
      <c r="D35" s="1" t="s">
        <v>12</v>
      </c>
      <c r="E35" s="1" t="s">
        <v>50</v>
      </c>
      <c r="F35" s="1" t="s">
        <v>50</v>
      </c>
      <c r="G35" s="1" t="s">
        <v>49</v>
      </c>
      <c r="H35" s="1" t="s">
        <v>50</v>
      </c>
      <c r="I35" s="1" t="s">
        <v>49</v>
      </c>
      <c r="J35" s="1" t="s">
        <v>50</v>
      </c>
      <c r="K35" s="1" t="s">
        <v>49</v>
      </c>
      <c r="L35" s="1" t="s">
        <v>49</v>
      </c>
      <c r="N35" s="12">
        <f t="shared" si="0"/>
        <v>1</v>
      </c>
      <c r="O35" s="12">
        <f t="shared" si="1"/>
        <v>1</v>
      </c>
      <c r="P35" s="12">
        <f t="shared" si="2"/>
        <v>2</v>
      </c>
      <c r="Q35" s="12">
        <f t="shared" ref="Q35:R35" si="103">IF(E35="AI generated",1,0)</f>
        <v>0</v>
      </c>
      <c r="R35" s="12">
        <f t="shared" si="103"/>
        <v>0</v>
      </c>
      <c r="S35" s="18">
        <f t="shared" ref="S35:U35" si="104">IF(G35="AI generated",0,1)</f>
        <v>0</v>
      </c>
      <c r="T35" s="12">
        <f t="shared" si="104"/>
        <v>1</v>
      </c>
      <c r="U35" s="12">
        <f t="shared" si="104"/>
        <v>0</v>
      </c>
      <c r="V35" s="12">
        <f t="shared" ref="V35:W35" si="105">IF(J35="AI generated",1,0)</f>
        <v>0</v>
      </c>
      <c r="W35" s="12">
        <f t="shared" si="105"/>
        <v>1</v>
      </c>
      <c r="X35" s="12">
        <f t="shared" si="6"/>
        <v>0</v>
      </c>
    </row>
    <row r="36" customHeight="1" spans="1:24">
      <c r="A36" s="16">
        <v>45365.6505387037</v>
      </c>
      <c r="B36" s="1" t="s">
        <v>10</v>
      </c>
      <c r="C36" s="1" t="s">
        <v>15</v>
      </c>
      <c r="D36" s="1" t="s">
        <v>12</v>
      </c>
      <c r="E36" s="1" t="s">
        <v>49</v>
      </c>
      <c r="F36" s="1" t="s">
        <v>50</v>
      </c>
      <c r="G36" s="1" t="s">
        <v>50</v>
      </c>
      <c r="H36" s="1" t="s">
        <v>49</v>
      </c>
      <c r="I36" s="1" t="s">
        <v>49</v>
      </c>
      <c r="J36" s="1" t="s">
        <v>49</v>
      </c>
      <c r="K36" s="1" t="s">
        <v>50</v>
      </c>
      <c r="L36" s="1" t="s">
        <v>49</v>
      </c>
      <c r="N36" s="12">
        <f t="shared" si="0"/>
        <v>1</v>
      </c>
      <c r="O36" s="12">
        <f t="shared" si="1"/>
        <v>2</v>
      </c>
      <c r="P36" s="12">
        <f t="shared" si="2"/>
        <v>3</v>
      </c>
      <c r="Q36" s="12">
        <f t="shared" ref="Q36:R36" si="106">IF(E36="AI generated",1,0)</f>
        <v>1</v>
      </c>
      <c r="R36" s="12">
        <f t="shared" si="106"/>
        <v>0</v>
      </c>
      <c r="S36" s="18">
        <f t="shared" ref="S36:U36" si="107">IF(G36="AI generated",0,1)</f>
        <v>1</v>
      </c>
      <c r="T36" s="12">
        <f t="shared" si="107"/>
        <v>0</v>
      </c>
      <c r="U36" s="12">
        <f t="shared" si="107"/>
        <v>0</v>
      </c>
      <c r="V36" s="12">
        <f t="shared" ref="V36:W36" si="108">IF(J36="AI generated",1,0)</f>
        <v>1</v>
      </c>
      <c r="W36" s="12">
        <f t="shared" si="108"/>
        <v>0</v>
      </c>
      <c r="X36" s="12">
        <f t="shared" si="6"/>
        <v>0</v>
      </c>
    </row>
    <row r="37" customHeight="1" spans="1:24">
      <c r="A37" s="16">
        <v>45365.6515279051</v>
      </c>
      <c r="B37" s="1" t="s">
        <v>10</v>
      </c>
      <c r="C37" s="1" t="s">
        <v>15</v>
      </c>
      <c r="D37" s="1" t="s">
        <v>12</v>
      </c>
      <c r="E37" s="1" t="s">
        <v>49</v>
      </c>
      <c r="F37" s="1" t="s">
        <v>50</v>
      </c>
      <c r="G37" s="1" t="s">
        <v>50</v>
      </c>
      <c r="H37" s="1" t="s">
        <v>49</v>
      </c>
      <c r="I37" s="1" t="s">
        <v>49</v>
      </c>
      <c r="J37" s="1" t="s">
        <v>50</v>
      </c>
      <c r="K37" s="1" t="s">
        <v>50</v>
      </c>
      <c r="L37" s="1" t="s">
        <v>49</v>
      </c>
      <c r="N37" s="12">
        <f t="shared" si="0"/>
        <v>1</v>
      </c>
      <c r="O37" s="12">
        <f t="shared" si="1"/>
        <v>1</v>
      </c>
      <c r="P37" s="12">
        <f t="shared" si="2"/>
        <v>2</v>
      </c>
      <c r="Q37" s="12">
        <f t="shared" ref="Q37:R37" si="109">IF(E37="AI generated",1,0)</f>
        <v>1</v>
      </c>
      <c r="R37" s="12">
        <f t="shared" si="109"/>
        <v>0</v>
      </c>
      <c r="S37" s="18">
        <f t="shared" ref="S37:U37" si="110">IF(G37="AI generated",0,1)</f>
        <v>1</v>
      </c>
      <c r="T37" s="12">
        <f t="shared" si="110"/>
        <v>0</v>
      </c>
      <c r="U37" s="12">
        <f t="shared" si="110"/>
        <v>0</v>
      </c>
      <c r="V37" s="12">
        <f t="shared" ref="V37:W37" si="111">IF(J37="AI generated",1,0)</f>
        <v>0</v>
      </c>
      <c r="W37" s="12">
        <f t="shared" si="111"/>
        <v>0</v>
      </c>
      <c r="X37" s="12">
        <f t="shared" si="6"/>
        <v>0</v>
      </c>
    </row>
    <row r="38" customHeight="1" spans="1:24">
      <c r="A38" s="16">
        <v>45365.6542274653</v>
      </c>
      <c r="B38" s="1" t="s">
        <v>17</v>
      </c>
      <c r="C38" s="1" t="s">
        <v>15</v>
      </c>
      <c r="D38" s="1" t="s">
        <v>18</v>
      </c>
      <c r="E38" s="1" t="s">
        <v>50</v>
      </c>
      <c r="F38" s="1" t="s">
        <v>49</v>
      </c>
      <c r="G38" s="1" t="s">
        <v>50</v>
      </c>
      <c r="H38" s="1" t="s">
        <v>50</v>
      </c>
      <c r="I38" s="1" t="s">
        <v>49</v>
      </c>
      <c r="J38" s="1" t="s">
        <v>49</v>
      </c>
      <c r="K38" s="1" t="s">
        <v>50</v>
      </c>
      <c r="L38" s="1" t="s">
        <v>50</v>
      </c>
      <c r="N38" s="12">
        <f t="shared" si="0"/>
        <v>3</v>
      </c>
      <c r="O38" s="12">
        <f t="shared" si="1"/>
        <v>2</v>
      </c>
      <c r="P38" s="12">
        <f t="shared" si="2"/>
        <v>5</v>
      </c>
      <c r="Q38" s="12">
        <f t="shared" ref="Q38:R38" si="112">IF(E38="AI generated",1,0)</f>
        <v>0</v>
      </c>
      <c r="R38" s="12">
        <f t="shared" si="112"/>
        <v>1</v>
      </c>
      <c r="S38" s="18">
        <f t="shared" ref="S38:U38" si="113">IF(G38="AI generated",0,1)</f>
        <v>1</v>
      </c>
      <c r="T38" s="12">
        <f t="shared" si="113"/>
        <v>1</v>
      </c>
      <c r="U38" s="12">
        <f t="shared" si="113"/>
        <v>0</v>
      </c>
      <c r="V38" s="12">
        <f t="shared" ref="V38:W38" si="114">IF(J38="AI generated",1,0)</f>
        <v>1</v>
      </c>
      <c r="W38" s="12">
        <f t="shared" si="114"/>
        <v>0</v>
      </c>
      <c r="X38" s="12">
        <f t="shared" si="6"/>
        <v>1</v>
      </c>
    </row>
    <row r="39" customHeight="1" spans="1:24">
      <c r="A39" s="16">
        <v>45365.6645106019</v>
      </c>
      <c r="B39" s="1" t="s">
        <v>10</v>
      </c>
      <c r="C39" s="1" t="s">
        <v>11</v>
      </c>
      <c r="D39" s="1" t="s">
        <v>12</v>
      </c>
      <c r="E39" s="1" t="s">
        <v>49</v>
      </c>
      <c r="F39" s="1" t="s">
        <v>49</v>
      </c>
      <c r="G39" s="1" t="s">
        <v>50</v>
      </c>
      <c r="H39" s="1" t="s">
        <v>50</v>
      </c>
      <c r="I39" s="1" t="s">
        <v>50</v>
      </c>
      <c r="J39" s="1" t="s">
        <v>49</v>
      </c>
      <c r="K39" s="1" t="s">
        <v>50</v>
      </c>
      <c r="L39" s="1" t="s">
        <v>49</v>
      </c>
      <c r="N39" s="12">
        <f t="shared" si="0"/>
        <v>3</v>
      </c>
      <c r="O39" s="12">
        <f t="shared" si="1"/>
        <v>3</v>
      </c>
      <c r="P39" s="12">
        <f t="shared" si="2"/>
        <v>6</v>
      </c>
      <c r="Q39" s="12">
        <f t="shared" ref="Q39:R39" si="115">IF(E39="AI generated",1,0)</f>
        <v>1</v>
      </c>
      <c r="R39" s="12">
        <f t="shared" si="115"/>
        <v>1</v>
      </c>
      <c r="S39" s="18">
        <f t="shared" ref="S39:U39" si="116">IF(G39="AI generated",0,1)</f>
        <v>1</v>
      </c>
      <c r="T39" s="12">
        <f t="shared" si="116"/>
        <v>1</v>
      </c>
      <c r="U39" s="12">
        <f t="shared" si="116"/>
        <v>1</v>
      </c>
      <c r="V39" s="12">
        <f t="shared" ref="V39:W39" si="117">IF(J39="AI generated",1,0)</f>
        <v>1</v>
      </c>
      <c r="W39" s="12">
        <f t="shared" si="117"/>
        <v>0</v>
      </c>
      <c r="X39" s="12">
        <f t="shared" si="6"/>
        <v>0</v>
      </c>
    </row>
    <row r="40" customHeight="1" spans="1:24">
      <c r="A40" s="16">
        <v>45365.6708510532</v>
      </c>
      <c r="B40" s="1" t="s">
        <v>10</v>
      </c>
      <c r="C40" s="1" t="s">
        <v>15</v>
      </c>
      <c r="D40" s="1" t="s">
        <v>12</v>
      </c>
      <c r="E40" s="1" t="s">
        <v>50</v>
      </c>
      <c r="F40" s="1" t="s">
        <v>49</v>
      </c>
      <c r="G40" s="1" t="s">
        <v>50</v>
      </c>
      <c r="H40" s="1" t="s">
        <v>50</v>
      </c>
      <c r="I40" s="1" t="s">
        <v>49</v>
      </c>
      <c r="J40" s="1" t="s">
        <v>49</v>
      </c>
      <c r="K40" s="1" t="s">
        <v>50</v>
      </c>
      <c r="L40" s="1" t="s">
        <v>50</v>
      </c>
      <c r="N40" s="12">
        <f t="shared" si="0"/>
        <v>3</v>
      </c>
      <c r="O40" s="12">
        <f t="shared" si="1"/>
        <v>2</v>
      </c>
      <c r="P40" s="12">
        <f t="shared" si="2"/>
        <v>5</v>
      </c>
      <c r="Q40" s="12">
        <f t="shared" ref="Q40:R40" si="118">IF(E40="AI generated",1,0)</f>
        <v>0</v>
      </c>
      <c r="R40" s="12">
        <f t="shared" si="118"/>
        <v>1</v>
      </c>
      <c r="S40" s="18">
        <f t="shared" ref="S40:U40" si="119">IF(G40="AI generated",0,1)</f>
        <v>1</v>
      </c>
      <c r="T40" s="12">
        <f t="shared" si="119"/>
        <v>1</v>
      </c>
      <c r="U40" s="12">
        <f t="shared" si="119"/>
        <v>0</v>
      </c>
      <c r="V40" s="12">
        <f t="shared" ref="V40:W40" si="120">IF(J40="AI generated",1,0)</f>
        <v>1</v>
      </c>
      <c r="W40" s="12">
        <f t="shared" si="120"/>
        <v>0</v>
      </c>
      <c r="X40" s="12">
        <f t="shared" si="6"/>
        <v>1</v>
      </c>
    </row>
    <row r="41" customHeight="1" spans="1:24">
      <c r="A41" s="16">
        <v>45365.6736398958</v>
      </c>
      <c r="B41" s="1" t="s">
        <v>10</v>
      </c>
      <c r="C41" s="1" t="s">
        <v>15</v>
      </c>
      <c r="D41" s="1" t="s">
        <v>12</v>
      </c>
      <c r="E41" s="1" t="s">
        <v>49</v>
      </c>
      <c r="F41" s="1" t="s">
        <v>49</v>
      </c>
      <c r="G41" s="1" t="s">
        <v>49</v>
      </c>
      <c r="H41" s="1" t="s">
        <v>49</v>
      </c>
      <c r="I41" s="1" t="s">
        <v>49</v>
      </c>
      <c r="J41" s="1" t="s">
        <v>49</v>
      </c>
      <c r="K41" s="1" t="s">
        <v>49</v>
      </c>
      <c r="L41" s="1" t="s">
        <v>49</v>
      </c>
      <c r="N41" s="12">
        <f t="shared" si="0"/>
        <v>0</v>
      </c>
      <c r="O41" s="12">
        <f t="shared" si="1"/>
        <v>4</v>
      </c>
      <c r="P41" s="12">
        <f t="shared" si="2"/>
        <v>4</v>
      </c>
      <c r="Q41" s="12">
        <f t="shared" ref="Q41:R41" si="121">IF(E41="AI generated",1,0)</f>
        <v>1</v>
      </c>
      <c r="R41" s="12">
        <f t="shared" si="121"/>
        <v>1</v>
      </c>
      <c r="S41" s="18">
        <f t="shared" ref="S41:U41" si="122">IF(G41="AI generated",0,1)</f>
        <v>0</v>
      </c>
      <c r="T41" s="12">
        <f t="shared" si="122"/>
        <v>0</v>
      </c>
      <c r="U41" s="12">
        <f t="shared" si="122"/>
        <v>0</v>
      </c>
      <c r="V41" s="12">
        <f t="shared" ref="V41:W41" si="123">IF(J41="AI generated",1,0)</f>
        <v>1</v>
      </c>
      <c r="W41" s="12">
        <f t="shared" si="123"/>
        <v>1</v>
      </c>
      <c r="X41" s="12">
        <f t="shared" si="6"/>
        <v>0</v>
      </c>
    </row>
    <row r="42" customHeight="1" spans="1:24">
      <c r="A42" s="16">
        <v>45365.6775332176</v>
      </c>
      <c r="B42" s="1" t="s">
        <v>10</v>
      </c>
      <c r="C42" s="1" t="s">
        <v>11</v>
      </c>
      <c r="D42" s="1" t="s">
        <v>12</v>
      </c>
      <c r="E42" s="1" t="s">
        <v>49</v>
      </c>
      <c r="F42" s="1" t="s">
        <v>50</v>
      </c>
      <c r="G42" s="1" t="s">
        <v>50</v>
      </c>
      <c r="H42" s="1" t="s">
        <v>49</v>
      </c>
      <c r="I42" s="1" t="s">
        <v>50</v>
      </c>
      <c r="J42" s="1" t="s">
        <v>49</v>
      </c>
      <c r="K42" s="1" t="s">
        <v>50</v>
      </c>
      <c r="L42" s="1" t="s">
        <v>50</v>
      </c>
      <c r="N42" s="12">
        <f t="shared" si="0"/>
        <v>3</v>
      </c>
      <c r="O42" s="12">
        <f t="shared" si="1"/>
        <v>2</v>
      </c>
      <c r="P42" s="12">
        <f t="shared" si="2"/>
        <v>5</v>
      </c>
      <c r="Q42" s="12">
        <f t="shared" ref="Q42:R42" si="124">IF(E42="AI generated",1,0)</f>
        <v>1</v>
      </c>
      <c r="R42" s="12">
        <f t="shared" si="124"/>
        <v>0</v>
      </c>
      <c r="S42" s="18">
        <f t="shared" ref="S42:U42" si="125">IF(G42="AI generated",0,1)</f>
        <v>1</v>
      </c>
      <c r="T42" s="12">
        <f t="shared" si="125"/>
        <v>0</v>
      </c>
      <c r="U42" s="12">
        <f t="shared" si="125"/>
        <v>1</v>
      </c>
      <c r="V42" s="12">
        <f t="shared" ref="V42:W42" si="126">IF(J42="AI generated",1,0)</f>
        <v>1</v>
      </c>
      <c r="W42" s="12">
        <f t="shared" si="126"/>
        <v>0</v>
      </c>
      <c r="X42" s="12">
        <f t="shared" si="6"/>
        <v>1</v>
      </c>
    </row>
    <row r="43" customHeight="1" spans="1:24">
      <c r="A43" s="16">
        <v>45365.6837481597</v>
      </c>
      <c r="B43" s="1" t="s">
        <v>10</v>
      </c>
      <c r="C43" s="1" t="s">
        <v>11</v>
      </c>
      <c r="D43" s="1" t="s">
        <v>12</v>
      </c>
      <c r="E43" s="1" t="s">
        <v>50</v>
      </c>
      <c r="F43" s="1" t="s">
        <v>49</v>
      </c>
      <c r="G43" s="1" t="s">
        <v>49</v>
      </c>
      <c r="H43" s="1" t="s">
        <v>50</v>
      </c>
      <c r="I43" s="1" t="s">
        <v>50</v>
      </c>
      <c r="J43" s="1" t="s">
        <v>49</v>
      </c>
      <c r="K43" s="1" t="s">
        <v>50</v>
      </c>
      <c r="L43" s="1" t="s">
        <v>49</v>
      </c>
      <c r="N43" s="12">
        <f t="shared" si="0"/>
        <v>2</v>
      </c>
      <c r="O43" s="12">
        <f t="shared" si="1"/>
        <v>2</v>
      </c>
      <c r="P43" s="12">
        <f t="shared" si="2"/>
        <v>4</v>
      </c>
      <c r="Q43" s="12">
        <f t="shared" ref="Q43:R43" si="127">IF(E43="AI generated",1,0)</f>
        <v>0</v>
      </c>
      <c r="R43" s="12">
        <f t="shared" si="127"/>
        <v>1</v>
      </c>
      <c r="S43" s="18">
        <f t="shared" ref="S43:U43" si="128">IF(G43="AI generated",0,1)</f>
        <v>0</v>
      </c>
      <c r="T43" s="12">
        <f t="shared" si="128"/>
        <v>1</v>
      </c>
      <c r="U43" s="12">
        <f t="shared" si="128"/>
        <v>1</v>
      </c>
      <c r="V43" s="12">
        <f t="shared" ref="V43:W43" si="129">IF(J43="AI generated",1,0)</f>
        <v>1</v>
      </c>
      <c r="W43" s="12">
        <f t="shared" si="129"/>
        <v>0</v>
      </c>
      <c r="X43" s="12">
        <f t="shared" si="6"/>
        <v>0</v>
      </c>
    </row>
    <row r="44" customHeight="1" spans="1:24">
      <c r="A44" s="16">
        <v>45365.6914848495</v>
      </c>
      <c r="B44" s="1" t="s">
        <v>10</v>
      </c>
      <c r="C44" s="1" t="s">
        <v>11</v>
      </c>
      <c r="D44" s="1" t="s">
        <v>12</v>
      </c>
      <c r="E44" s="1" t="s">
        <v>50</v>
      </c>
      <c r="F44" s="1" t="s">
        <v>49</v>
      </c>
      <c r="G44" s="1" t="s">
        <v>50</v>
      </c>
      <c r="H44" s="1" t="s">
        <v>50</v>
      </c>
      <c r="I44" s="1" t="s">
        <v>49</v>
      </c>
      <c r="J44" s="1" t="s">
        <v>49</v>
      </c>
      <c r="K44" s="1" t="s">
        <v>50</v>
      </c>
      <c r="L44" s="1" t="s">
        <v>49</v>
      </c>
      <c r="N44" s="12">
        <f t="shared" si="0"/>
        <v>2</v>
      </c>
      <c r="O44" s="12">
        <f t="shared" si="1"/>
        <v>2</v>
      </c>
      <c r="P44" s="12">
        <f t="shared" si="2"/>
        <v>4</v>
      </c>
      <c r="Q44" s="12">
        <f t="shared" ref="Q44:R44" si="130">IF(E44="AI generated",1,0)</f>
        <v>0</v>
      </c>
      <c r="R44" s="12">
        <f t="shared" si="130"/>
        <v>1</v>
      </c>
      <c r="S44" s="18">
        <f t="shared" ref="S44:U44" si="131">IF(G44="AI generated",0,1)</f>
        <v>1</v>
      </c>
      <c r="T44" s="12">
        <f t="shared" si="131"/>
        <v>1</v>
      </c>
      <c r="U44" s="12">
        <f t="shared" si="131"/>
        <v>0</v>
      </c>
      <c r="V44" s="12">
        <f t="shared" ref="V44:W44" si="132">IF(J44="AI generated",1,0)</f>
        <v>1</v>
      </c>
      <c r="W44" s="12">
        <f t="shared" si="132"/>
        <v>0</v>
      </c>
      <c r="X44" s="12">
        <f t="shared" si="6"/>
        <v>0</v>
      </c>
    </row>
    <row r="45" customHeight="1" spans="1:24">
      <c r="A45" s="16">
        <v>45365.696012037</v>
      </c>
      <c r="B45" s="1" t="s">
        <v>17</v>
      </c>
      <c r="C45" s="1" t="s">
        <v>15</v>
      </c>
      <c r="D45" s="1" t="s">
        <v>28</v>
      </c>
      <c r="E45" s="1" t="s">
        <v>50</v>
      </c>
      <c r="F45" s="1" t="s">
        <v>49</v>
      </c>
      <c r="G45" s="1" t="s">
        <v>49</v>
      </c>
      <c r="H45" s="1" t="s">
        <v>50</v>
      </c>
      <c r="I45" s="1" t="s">
        <v>49</v>
      </c>
      <c r="J45" s="1" t="s">
        <v>49</v>
      </c>
      <c r="K45" s="1" t="s">
        <v>49</v>
      </c>
      <c r="L45" s="1" t="s">
        <v>50</v>
      </c>
      <c r="N45" s="12">
        <f t="shared" si="0"/>
        <v>2</v>
      </c>
      <c r="O45" s="12">
        <f t="shared" si="1"/>
        <v>3</v>
      </c>
      <c r="P45" s="12">
        <f t="shared" si="2"/>
        <v>5</v>
      </c>
      <c r="Q45" s="12">
        <f t="shared" ref="Q45:R45" si="133">IF(E45="AI generated",1,0)</f>
        <v>0</v>
      </c>
      <c r="R45" s="12">
        <f t="shared" si="133"/>
        <v>1</v>
      </c>
      <c r="S45" s="18">
        <f t="shared" ref="S45:U45" si="134">IF(G45="AI generated",0,1)</f>
        <v>0</v>
      </c>
      <c r="T45" s="12">
        <f t="shared" si="134"/>
        <v>1</v>
      </c>
      <c r="U45" s="12">
        <f t="shared" si="134"/>
        <v>0</v>
      </c>
      <c r="V45" s="12">
        <f t="shared" ref="V45:W45" si="135">IF(J45="AI generated",1,0)</f>
        <v>1</v>
      </c>
      <c r="W45" s="12">
        <f t="shared" si="135"/>
        <v>1</v>
      </c>
      <c r="X45" s="12">
        <f t="shared" si="6"/>
        <v>1</v>
      </c>
    </row>
    <row r="46" customHeight="1" spans="1:24">
      <c r="A46" s="16">
        <v>45365.6998618403</v>
      </c>
      <c r="B46" s="1" t="s">
        <v>10</v>
      </c>
      <c r="C46" s="1" t="s">
        <v>11</v>
      </c>
      <c r="D46" s="1" t="s">
        <v>12</v>
      </c>
      <c r="E46" s="1" t="s">
        <v>49</v>
      </c>
      <c r="F46" s="1" t="s">
        <v>50</v>
      </c>
      <c r="G46" s="1" t="s">
        <v>50</v>
      </c>
      <c r="H46" s="1" t="s">
        <v>49</v>
      </c>
      <c r="I46" s="1" t="s">
        <v>49</v>
      </c>
      <c r="J46" s="1" t="s">
        <v>50</v>
      </c>
      <c r="K46" s="1" t="s">
        <v>50</v>
      </c>
      <c r="L46" s="1" t="s">
        <v>49</v>
      </c>
      <c r="N46" s="12">
        <f t="shared" si="0"/>
        <v>1</v>
      </c>
      <c r="O46" s="12">
        <f t="shared" si="1"/>
        <v>1</v>
      </c>
      <c r="P46" s="12">
        <f t="shared" si="2"/>
        <v>2</v>
      </c>
      <c r="Q46" s="12">
        <f t="shared" ref="Q46:R46" si="136">IF(E46="AI generated",1,0)</f>
        <v>1</v>
      </c>
      <c r="R46" s="12">
        <f t="shared" si="136"/>
        <v>0</v>
      </c>
      <c r="S46" s="18">
        <f t="shared" ref="S46:U46" si="137">IF(G46="AI generated",0,1)</f>
        <v>1</v>
      </c>
      <c r="T46" s="12">
        <f t="shared" si="137"/>
        <v>0</v>
      </c>
      <c r="U46" s="12">
        <f t="shared" si="137"/>
        <v>0</v>
      </c>
      <c r="V46" s="12">
        <f t="shared" ref="V46:W46" si="138">IF(J46="AI generated",1,0)</f>
        <v>0</v>
      </c>
      <c r="W46" s="12">
        <f t="shared" si="138"/>
        <v>0</v>
      </c>
      <c r="X46" s="12">
        <f t="shared" si="6"/>
        <v>0</v>
      </c>
    </row>
    <row r="47" customHeight="1" spans="1:24">
      <c r="A47" s="16">
        <v>45365.7003643634</v>
      </c>
      <c r="B47" s="1" t="s">
        <v>10</v>
      </c>
      <c r="C47" s="1" t="s">
        <v>11</v>
      </c>
      <c r="D47" s="1" t="s">
        <v>18</v>
      </c>
      <c r="E47" s="1" t="s">
        <v>49</v>
      </c>
      <c r="F47" s="1" t="s">
        <v>50</v>
      </c>
      <c r="G47" s="1" t="s">
        <v>50</v>
      </c>
      <c r="H47" s="1" t="s">
        <v>49</v>
      </c>
      <c r="I47" s="1" t="s">
        <v>49</v>
      </c>
      <c r="J47" s="1" t="s">
        <v>50</v>
      </c>
      <c r="K47" s="1" t="s">
        <v>50</v>
      </c>
      <c r="L47" s="1" t="s">
        <v>50</v>
      </c>
      <c r="N47" s="12">
        <f t="shared" si="0"/>
        <v>2</v>
      </c>
      <c r="O47" s="12">
        <f t="shared" si="1"/>
        <v>1</v>
      </c>
      <c r="P47" s="12">
        <f t="shared" si="2"/>
        <v>3</v>
      </c>
      <c r="Q47" s="12">
        <f t="shared" ref="Q47:R47" si="139">IF(E47="AI generated",1,0)</f>
        <v>1</v>
      </c>
      <c r="R47" s="12">
        <f t="shared" si="139"/>
        <v>0</v>
      </c>
      <c r="S47" s="18">
        <f t="shared" ref="S47:U47" si="140">IF(G47="AI generated",0,1)</f>
        <v>1</v>
      </c>
      <c r="T47" s="12">
        <f t="shared" si="140"/>
        <v>0</v>
      </c>
      <c r="U47" s="12">
        <f t="shared" si="140"/>
        <v>0</v>
      </c>
      <c r="V47" s="12">
        <f t="shared" ref="V47:W47" si="141">IF(J47="AI generated",1,0)</f>
        <v>0</v>
      </c>
      <c r="W47" s="12">
        <f t="shared" si="141"/>
        <v>0</v>
      </c>
      <c r="X47" s="12">
        <f t="shared" si="6"/>
        <v>1</v>
      </c>
    </row>
    <row r="48" customHeight="1" spans="1:24">
      <c r="A48" s="16">
        <v>45365.7033878009</v>
      </c>
      <c r="B48" s="1" t="s">
        <v>10</v>
      </c>
      <c r="C48" s="1" t="s">
        <v>11</v>
      </c>
      <c r="D48" s="1" t="s">
        <v>12</v>
      </c>
      <c r="E48" s="1" t="s">
        <v>49</v>
      </c>
      <c r="F48" s="1" t="s">
        <v>49</v>
      </c>
      <c r="G48" s="1" t="s">
        <v>50</v>
      </c>
      <c r="H48" s="1" t="s">
        <v>50</v>
      </c>
      <c r="I48" s="1" t="s">
        <v>49</v>
      </c>
      <c r="J48" s="1" t="s">
        <v>50</v>
      </c>
      <c r="K48" s="1" t="s">
        <v>50</v>
      </c>
      <c r="L48" s="1" t="s">
        <v>50</v>
      </c>
      <c r="N48" s="12">
        <f t="shared" si="0"/>
        <v>3</v>
      </c>
      <c r="O48" s="12">
        <f t="shared" si="1"/>
        <v>2</v>
      </c>
      <c r="P48" s="12">
        <f t="shared" si="2"/>
        <v>5</v>
      </c>
      <c r="Q48" s="12">
        <f t="shared" ref="Q48:R48" si="142">IF(E48="AI generated",1,0)</f>
        <v>1</v>
      </c>
      <c r="R48" s="12">
        <f t="shared" si="142"/>
        <v>1</v>
      </c>
      <c r="S48" s="18">
        <f t="shared" ref="S48:U48" si="143">IF(G48="AI generated",0,1)</f>
        <v>1</v>
      </c>
      <c r="T48" s="12">
        <f t="shared" si="143"/>
        <v>1</v>
      </c>
      <c r="U48" s="12">
        <f t="shared" si="143"/>
        <v>0</v>
      </c>
      <c r="V48" s="12">
        <f t="shared" ref="V48:W48" si="144">IF(J48="AI generated",1,0)</f>
        <v>0</v>
      </c>
      <c r="W48" s="12">
        <f t="shared" si="144"/>
        <v>0</v>
      </c>
      <c r="X48" s="12">
        <f t="shared" si="6"/>
        <v>1</v>
      </c>
    </row>
    <row r="49" customHeight="1" spans="1:24">
      <c r="A49" s="16">
        <v>45365.7038772454</v>
      </c>
      <c r="B49" s="1" t="s">
        <v>10</v>
      </c>
      <c r="C49" s="1" t="s">
        <v>11</v>
      </c>
      <c r="D49" s="1" t="s">
        <v>12</v>
      </c>
      <c r="E49" s="1" t="s">
        <v>49</v>
      </c>
      <c r="F49" s="1" t="s">
        <v>49</v>
      </c>
      <c r="G49" s="1" t="s">
        <v>49</v>
      </c>
      <c r="H49" s="1" t="s">
        <v>49</v>
      </c>
      <c r="I49" s="1" t="s">
        <v>50</v>
      </c>
      <c r="J49" s="1" t="s">
        <v>49</v>
      </c>
      <c r="K49" s="1" t="s">
        <v>50</v>
      </c>
      <c r="L49" s="1" t="s">
        <v>50</v>
      </c>
      <c r="N49" s="12">
        <f t="shared" si="0"/>
        <v>2</v>
      </c>
      <c r="O49" s="12">
        <f t="shared" si="1"/>
        <v>3</v>
      </c>
      <c r="P49" s="12">
        <f t="shared" si="2"/>
        <v>5</v>
      </c>
      <c r="Q49" s="12">
        <f t="shared" ref="Q49:R49" si="145">IF(E49="AI generated",1,0)</f>
        <v>1</v>
      </c>
      <c r="R49" s="12">
        <f t="shared" si="145"/>
        <v>1</v>
      </c>
      <c r="S49" s="18">
        <f t="shared" ref="S49:U49" si="146">IF(G49="AI generated",0,1)</f>
        <v>0</v>
      </c>
      <c r="T49" s="12">
        <f t="shared" si="146"/>
        <v>0</v>
      </c>
      <c r="U49" s="12">
        <f t="shared" si="146"/>
        <v>1</v>
      </c>
      <c r="V49" s="12">
        <f t="shared" ref="V49:W49" si="147">IF(J49="AI generated",1,0)</f>
        <v>1</v>
      </c>
      <c r="W49" s="12">
        <f t="shared" si="147"/>
        <v>0</v>
      </c>
      <c r="X49" s="12">
        <f t="shared" si="6"/>
        <v>1</v>
      </c>
    </row>
    <row r="50" customHeight="1" spans="1:24">
      <c r="A50" s="16">
        <v>45365.7171919792</v>
      </c>
      <c r="B50" s="1" t="s">
        <v>10</v>
      </c>
      <c r="C50" s="1" t="s">
        <v>11</v>
      </c>
      <c r="D50" s="1" t="s">
        <v>12</v>
      </c>
      <c r="E50" s="1" t="s">
        <v>49</v>
      </c>
      <c r="F50" s="1" t="s">
        <v>49</v>
      </c>
      <c r="G50" s="1" t="s">
        <v>50</v>
      </c>
      <c r="H50" s="1" t="s">
        <v>50</v>
      </c>
      <c r="I50" s="1" t="s">
        <v>50</v>
      </c>
      <c r="J50" s="1" t="s">
        <v>49</v>
      </c>
      <c r="K50" s="1" t="s">
        <v>50</v>
      </c>
      <c r="L50" s="1" t="s">
        <v>50</v>
      </c>
      <c r="N50" s="12">
        <f t="shared" si="0"/>
        <v>4</v>
      </c>
      <c r="O50" s="12">
        <f t="shared" si="1"/>
        <v>3</v>
      </c>
      <c r="P50" s="12">
        <f t="shared" si="2"/>
        <v>7</v>
      </c>
      <c r="Q50" s="12">
        <f t="shared" ref="Q50:R50" si="148">IF(E50="AI generated",1,0)</f>
        <v>1</v>
      </c>
      <c r="R50" s="12">
        <f t="shared" si="148"/>
        <v>1</v>
      </c>
      <c r="S50" s="18">
        <f t="shared" ref="S50:U50" si="149">IF(G50="AI generated",0,1)</f>
        <v>1</v>
      </c>
      <c r="T50" s="12">
        <f t="shared" si="149"/>
        <v>1</v>
      </c>
      <c r="U50" s="12">
        <f t="shared" si="149"/>
        <v>1</v>
      </c>
      <c r="V50" s="12">
        <f t="shared" ref="V50:W50" si="150">IF(J50="AI generated",1,0)</f>
        <v>1</v>
      </c>
      <c r="W50" s="12">
        <f t="shared" si="150"/>
        <v>0</v>
      </c>
      <c r="X50" s="12">
        <f t="shared" si="6"/>
        <v>1</v>
      </c>
    </row>
    <row r="51" customHeight="1" spans="1:24">
      <c r="A51" s="16">
        <v>45365.726640162</v>
      </c>
      <c r="B51" s="1" t="s">
        <v>10</v>
      </c>
      <c r="C51" s="1" t="s">
        <v>11</v>
      </c>
      <c r="D51" s="1" t="s">
        <v>12</v>
      </c>
      <c r="E51" s="1" t="s">
        <v>50</v>
      </c>
      <c r="F51" s="1" t="s">
        <v>49</v>
      </c>
      <c r="G51" s="1" t="s">
        <v>50</v>
      </c>
      <c r="H51" s="1" t="s">
        <v>50</v>
      </c>
      <c r="I51" s="1" t="s">
        <v>50</v>
      </c>
      <c r="J51" s="1" t="s">
        <v>50</v>
      </c>
      <c r="K51" s="1" t="s">
        <v>49</v>
      </c>
      <c r="L51" s="1" t="s">
        <v>49</v>
      </c>
      <c r="N51" s="12">
        <f t="shared" si="0"/>
        <v>3</v>
      </c>
      <c r="O51" s="12">
        <f t="shared" si="1"/>
        <v>2</v>
      </c>
      <c r="P51" s="12">
        <f t="shared" si="2"/>
        <v>5</v>
      </c>
      <c r="Q51" s="12">
        <f t="shared" ref="Q51:R51" si="151">IF(E51="AI generated",1,0)</f>
        <v>0</v>
      </c>
      <c r="R51" s="12">
        <f t="shared" si="151"/>
        <v>1</v>
      </c>
      <c r="S51" s="18">
        <f t="shared" ref="S51:U51" si="152">IF(G51="AI generated",0,1)</f>
        <v>1</v>
      </c>
      <c r="T51" s="12">
        <f t="shared" si="152"/>
        <v>1</v>
      </c>
      <c r="U51" s="12">
        <f t="shared" si="152"/>
        <v>1</v>
      </c>
      <c r="V51" s="12">
        <f t="shared" ref="V51:W51" si="153">IF(J51="AI generated",1,0)</f>
        <v>0</v>
      </c>
      <c r="W51" s="12">
        <f t="shared" si="153"/>
        <v>1</v>
      </c>
      <c r="X51" s="12">
        <f t="shared" si="6"/>
        <v>0</v>
      </c>
    </row>
    <row r="52" customHeight="1" spans="1:24">
      <c r="A52" s="16">
        <v>45365.7310860995</v>
      </c>
      <c r="B52" s="1" t="s">
        <v>10</v>
      </c>
      <c r="C52" s="1" t="s">
        <v>15</v>
      </c>
      <c r="D52" s="1" t="s">
        <v>12</v>
      </c>
      <c r="E52" s="1" t="s">
        <v>50</v>
      </c>
      <c r="F52" s="1" t="s">
        <v>50</v>
      </c>
      <c r="G52" s="1" t="s">
        <v>50</v>
      </c>
      <c r="H52" s="1" t="s">
        <v>49</v>
      </c>
      <c r="I52" s="1" t="s">
        <v>50</v>
      </c>
      <c r="J52" s="1" t="s">
        <v>49</v>
      </c>
      <c r="K52" s="1" t="s">
        <v>49</v>
      </c>
      <c r="L52" s="1" t="s">
        <v>49</v>
      </c>
      <c r="N52" s="12">
        <f t="shared" si="0"/>
        <v>2</v>
      </c>
      <c r="O52" s="12">
        <f t="shared" si="1"/>
        <v>2</v>
      </c>
      <c r="P52" s="12">
        <f t="shared" si="2"/>
        <v>4</v>
      </c>
      <c r="Q52" s="12">
        <f t="shared" ref="Q52:R52" si="154">IF(E52="AI generated",1,0)</f>
        <v>0</v>
      </c>
      <c r="R52" s="12">
        <f t="shared" si="154"/>
        <v>0</v>
      </c>
      <c r="S52" s="18">
        <f t="shared" ref="S52:U52" si="155">IF(G52="AI generated",0,1)</f>
        <v>1</v>
      </c>
      <c r="T52" s="12">
        <f t="shared" si="155"/>
        <v>0</v>
      </c>
      <c r="U52" s="12">
        <f t="shared" si="155"/>
        <v>1</v>
      </c>
      <c r="V52" s="12">
        <f t="shared" ref="V52:W52" si="156">IF(J52="AI generated",1,0)</f>
        <v>1</v>
      </c>
      <c r="W52" s="12">
        <f t="shared" si="156"/>
        <v>1</v>
      </c>
      <c r="X52" s="12">
        <f t="shared" si="6"/>
        <v>0</v>
      </c>
    </row>
    <row r="53" customHeight="1" spans="1:24">
      <c r="A53" s="16">
        <v>45365.7370016319</v>
      </c>
      <c r="B53" s="1" t="s">
        <v>10</v>
      </c>
      <c r="C53" s="1" t="s">
        <v>11</v>
      </c>
      <c r="D53" s="1" t="s">
        <v>12</v>
      </c>
      <c r="E53" s="1" t="s">
        <v>49</v>
      </c>
      <c r="F53" s="1" t="s">
        <v>50</v>
      </c>
      <c r="G53" s="1" t="s">
        <v>50</v>
      </c>
      <c r="H53" s="1" t="s">
        <v>49</v>
      </c>
      <c r="I53" s="1" t="s">
        <v>50</v>
      </c>
      <c r="J53" s="1" t="s">
        <v>49</v>
      </c>
      <c r="K53" s="1" t="s">
        <v>50</v>
      </c>
      <c r="L53" s="1" t="s">
        <v>50</v>
      </c>
      <c r="N53" s="12">
        <f t="shared" si="0"/>
        <v>3</v>
      </c>
      <c r="O53" s="12">
        <f t="shared" si="1"/>
        <v>2</v>
      </c>
      <c r="P53" s="12">
        <f t="shared" si="2"/>
        <v>5</v>
      </c>
      <c r="Q53" s="12">
        <f t="shared" ref="Q53:R53" si="157">IF(E53="AI generated",1,0)</f>
        <v>1</v>
      </c>
      <c r="R53" s="12">
        <f t="shared" si="157"/>
        <v>0</v>
      </c>
      <c r="S53" s="18">
        <f t="shared" ref="S53:U53" si="158">IF(G53="AI generated",0,1)</f>
        <v>1</v>
      </c>
      <c r="T53" s="12">
        <f t="shared" si="158"/>
        <v>0</v>
      </c>
      <c r="U53" s="12">
        <f t="shared" si="158"/>
        <v>1</v>
      </c>
      <c r="V53" s="12">
        <f t="shared" ref="V53:W53" si="159">IF(J53="AI generated",1,0)</f>
        <v>1</v>
      </c>
      <c r="W53" s="12">
        <f t="shared" si="159"/>
        <v>0</v>
      </c>
      <c r="X53" s="12">
        <f t="shared" si="6"/>
        <v>1</v>
      </c>
    </row>
    <row r="54" customHeight="1" spans="1:24">
      <c r="A54" s="16">
        <v>45365.7493169329</v>
      </c>
      <c r="B54" s="1" t="s">
        <v>29</v>
      </c>
      <c r="C54" s="1" t="s">
        <v>11</v>
      </c>
      <c r="D54" s="1" t="s">
        <v>18</v>
      </c>
      <c r="E54" s="1" t="s">
        <v>49</v>
      </c>
      <c r="F54" s="1" t="s">
        <v>50</v>
      </c>
      <c r="G54" s="1" t="s">
        <v>49</v>
      </c>
      <c r="H54" s="1" t="s">
        <v>50</v>
      </c>
      <c r="I54" s="1" t="s">
        <v>49</v>
      </c>
      <c r="J54" s="1" t="s">
        <v>49</v>
      </c>
      <c r="K54" s="1" t="s">
        <v>50</v>
      </c>
      <c r="L54" s="1" t="s">
        <v>49</v>
      </c>
      <c r="N54" s="12">
        <f t="shared" si="0"/>
        <v>1</v>
      </c>
      <c r="O54" s="12">
        <f t="shared" si="1"/>
        <v>2</v>
      </c>
      <c r="P54" s="12">
        <f t="shared" si="2"/>
        <v>3</v>
      </c>
      <c r="Q54" s="12">
        <f t="shared" ref="Q54:R54" si="160">IF(E54="AI generated",1,0)</f>
        <v>1</v>
      </c>
      <c r="R54" s="12">
        <f t="shared" si="160"/>
        <v>0</v>
      </c>
      <c r="S54" s="18">
        <f t="shared" ref="S54:U54" si="161">IF(G54="AI generated",0,1)</f>
        <v>0</v>
      </c>
      <c r="T54" s="12">
        <f t="shared" si="161"/>
        <v>1</v>
      </c>
      <c r="U54" s="12">
        <f t="shared" si="161"/>
        <v>0</v>
      </c>
      <c r="V54" s="12">
        <f t="shared" ref="V54:W54" si="162">IF(J54="AI generated",1,0)</f>
        <v>1</v>
      </c>
      <c r="W54" s="12">
        <f t="shared" si="162"/>
        <v>0</v>
      </c>
      <c r="X54" s="12">
        <f t="shared" si="6"/>
        <v>0</v>
      </c>
    </row>
    <row r="55" customHeight="1" spans="1:24">
      <c r="A55" s="16">
        <v>45365.7565986806</v>
      </c>
      <c r="B55" s="1" t="s">
        <v>10</v>
      </c>
      <c r="C55" s="1" t="s">
        <v>11</v>
      </c>
      <c r="D55" s="1" t="s">
        <v>12</v>
      </c>
      <c r="E55" s="1" t="s">
        <v>50</v>
      </c>
      <c r="F55" s="1" t="s">
        <v>50</v>
      </c>
      <c r="G55" s="1" t="s">
        <v>49</v>
      </c>
      <c r="H55" s="1" t="s">
        <v>49</v>
      </c>
      <c r="I55" s="1" t="s">
        <v>50</v>
      </c>
      <c r="J55" s="1" t="s">
        <v>49</v>
      </c>
      <c r="K55" s="1" t="s">
        <v>50</v>
      </c>
      <c r="L55" s="1" t="s">
        <v>50</v>
      </c>
      <c r="N55" s="12">
        <f t="shared" si="0"/>
        <v>2</v>
      </c>
      <c r="O55" s="12">
        <f t="shared" si="1"/>
        <v>1</v>
      </c>
      <c r="P55" s="12">
        <f t="shared" si="2"/>
        <v>3</v>
      </c>
      <c r="Q55" s="12">
        <f t="shared" ref="Q55:R55" si="163">IF(E55="AI generated",1,0)</f>
        <v>0</v>
      </c>
      <c r="R55" s="12">
        <f t="shared" si="163"/>
        <v>0</v>
      </c>
      <c r="S55" s="18">
        <f t="shared" ref="S55:U55" si="164">IF(G55="AI generated",0,1)</f>
        <v>0</v>
      </c>
      <c r="T55" s="12">
        <f t="shared" si="164"/>
        <v>0</v>
      </c>
      <c r="U55" s="12">
        <f t="shared" si="164"/>
        <v>1</v>
      </c>
      <c r="V55" s="12">
        <f t="shared" ref="V55:W55" si="165">IF(J55="AI generated",1,0)</f>
        <v>1</v>
      </c>
      <c r="W55" s="12">
        <f t="shared" si="165"/>
        <v>0</v>
      </c>
      <c r="X55" s="12">
        <f t="shared" si="6"/>
        <v>1</v>
      </c>
    </row>
    <row r="56" customHeight="1" spans="1:24">
      <c r="A56" s="16">
        <v>45365.761399456</v>
      </c>
      <c r="B56" s="1" t="s">
        <v>10</v>
      </c>
      <c r="C56" s="1" t="s">
        <v>11</v>
      </c>
      <c r="D56" s="1" t="s">
        <v>12</v>
      </c>
      <c r="E56" s="1" t="s">
        <v>50</v>
      </c>
      <c r="F56" s="1" t="s">
        <v>50</v>
      </c>
      <c r="G56" s="1" t="s">
        <v>50</v>
      </c>
      <c r="H56" s="1" t="s">
        <v>49</v>
      </c>
      <c r="I56" s="1" t="s">
        <v>49</v>
      </c>
      <c r="J56" s="1" t="s">
        <v>49</v>
      </c>
      <c r="K56" s="1" t="s">
        <v>50</v>
      </c>
      <c r="L56" s="1" t="s">
        <v>50</v>
      </c>
      <c r="N56" s="12">
        <f t="shared" si="0"/>
        <v>2</v>
      </c>
      <c r="O56" s="12">
        <f t="shared" si="1"/>
        <v>1</v>
      </c>
      <c r="P56" s="12">
        <f t="shared" si="2"/>
        <v>3</v>
      </c>
      <c r="Q56" s="12">
        <f t="shared" ref="Q56:R56" si="166">IF(E56="AI generated",1,0)</f>
        <v>0</v>
      </c>
      <c r="R56" s="12">
        <f t="shared" si="166"/>
        <v>0</v>
      </c>
      <c r="S56" s="18">
        <f t="shared" ref="S56:U56" si="167">IF(G56="AI generated",0,1)</f>
        <v>1</v>
      </c>
      <c r="T56" s="12">
        <f t="shared" si="167"/>
        <v>0</v>
      </c>
      <c r="U56" s="12">
        <f t="shared" si="167"/>
        <v>0</v>
      </c>
      <c r="V56" s="12">
        <f t="shared" ref="V56:W56" si="168">IF(J56="AI generated",1,0)</f>
        <v>1</v>
      </c>
      <c r="W56" s="12">
        <f t="shared" si="168"/>
        <v>0</v>
      </c>
      <c r="X56" s="12">
        <f t="shared" si="6"/>
        <v>1</v>
      </c>
    </row>
    <row r="57" customHeight="1" spans="1:24">
      <c r="A57" s="16">
        <v>45365.7898161111</v>
      </c>
      <c r="B57" s="1" t="s">
        <v>17</v>
      </c>
      <c r="C57" s="1" t="s">
        <v>15</v>
      </c>
      <c r="D57" s="1" t="s">
        <v>18</v>
      </c>
      <c r="E57" s="1" t="s">
        <v>49</v>
      </c>
      <c r="F57" s="1" t="s">
        <v>49</v>
      </c>
      <c r="G57" s="1" t="s">
        <v>49</v>
      </c>
      <c r="H57" s="1" t="s">
        <v>49</v>
      </c>
      <c r="I57" s="1" t="s">
        <v>49</v>
      </c>
      <c r="J57" s="1" t="s">
        <v>49</v>
      </c>
      <c r="K57" s="1" t="s">
        <v>49</v>
      </c>
      <c r="L57" s="1" t="s">
        <v>50</v>
      </c>
      <c r="N57" s="12">
        <f t="shared" si="0"/>
        <v>1</v>
      </c>
      <c r="O57" s="12">
        <f t="shared" si="1"/>
        <v>4</v>
      </c>
      <c r="P57" s="12">
        <f t="shared" si="2"/>
        <v>5</v>
      </c>
      <c r="Q57" s="12">
        <f t="shared" ref="Q57:R57" si="169">IF(E57="AI generated",1,0)</f>
        <v>1</v>
      </c>
      <c r="R57" s="12">
        <f t="shared" si="169"/>
        <v>1</v>
      </c>
      <c r="S57" s="18">
        <f t="shared" ref="S57:U57" si="170">IF(G57="AI generated",0,1)</f>
        <v>0</v>
      </c>
      <c r="T57" s="12">
        <f t="shared" si="170"/>
        <v>0</v>
      </c>
      <c r="U57" s="12">
        <f t="shared" si="170"/>
        <v>0</v>
      </c>
      <c r="V57" s="12">
        <f t="shared" ref="V57:W57" si="171">IF(J57="AI generated",1,0)</f>
        <v>1</v>
      </c>
      <c r="W57" s="12">
        <f t="shared" si="171"/>
        <v>1</v>
      </c>
      <c r="X57" s="12">
        <f t="shared" si="6"/>
        <v>1</v>
      </c>
    </row>
    <row r="58" customHeight="1" spans="1:24">
      <c r="A58" s="16">
        <v>45365.7909164236</v>
      </c>
      <c r="B58" s="1" t="s">
        <v>17</v>
      </c>
      <c r="C58" s="1" t="s">
        <v>11</v>
      </c>
      <c r="D58" s="1" t="s">
        <v>12</v>
      </c>
      <c r="E58" s="1" t="s">
        <v>50</v>
      </c>
      <c r="F58" s="1" t="s">
        <v>50</v>
      </c>
      <c r="G58" s="1" t="s">
        <v>50</v>
      </c>
      <c r="H58" s="1" t="s">
        <v>50</v>
      </c>
      <c r="I58" s="1" t="s">
        <v>50</v>
      </c>
      <c r="J58" s="1" t="s">
        <v>50</v>
      </c>
      <c r="K58" s="1" t="s">
        <v>50</v>
      </c>
      <c r="L58" s="1" t="s">
        <v>50</v>
      </c>
      <c r="N58" s="12">
        <f t="shared" si="0"/>
        <v>4</v>
      </c>
      <c r="O58" s="12">
        <f t="shared" si="1"/>
        <v>0</v>
      </c>
      <c r="P58" s="12">
        <f t="shared" si="2"/>
        <v>4</v>
      </c>
      <c r="Q58" s="12">
        <f t="shared" ref="Q58:R58" si="172">IF(E58="AI generated",1,0)</f>
        <v>0</v>
      </c>
      <c r="R58" s="12">
        <f t="shared" si="172"/>
        <v>0</v>
      </c>
      <c r="S58" s="18">
        <f t="shared" ref="S58:U58" si="173">IF(G58="AI generated",0,1)</f>
        <v>1</v>
      </c>
      <c r="T58" s="12">
        <f t="shared" si="173"/>
        <v>1</v>
      </c>
      <c r="U58" s="12">
        <f t="shared" si="173"/>
        <v>1</v>
      </c>
      <c r="V58" s="12">
        <f t="shared" ref="V58:W58" si="174">IF(J58="AI generated",1,0)</f>
        <v>0</v>
      </c>
      <c r="W58" s="12">
        <f t="shared" si="174"/>
        <v>0</v>
      </c>
      <c r="X58" s="12">
        <f t="shared" si="6"/>
        <v>1</v>
      </c>
    </row>
    <row r="59" customHeight="1" spans="1:24">
      <c r="A59" s="16">
        <v>45365.7920857986</v>
      </c>
      <c r="B59" s="1" t="s">
        <v>17</v>
      </c>
      <c r="C59" s="1" t="s">
        <v>15</v>
      </c>
      <c r="D59" s="1" t="s">
        <v>18</v>
      </c>
      <c r="E59" s="1" t="s">
        <v>49</v>
      </c>
      <c r="F59" s="1" t="s">
        <v>50</v>
      </c>
      <c r="G59" s="1" t="s">
        <v>49</v>
      </c>
      <c r="H59" s="1" t="s">
        <v>49</v>
      </c>
      <c r="I59" s="1" t="s">
        <v>50</v>
      </c>
      <c r="J59" s="1" t="s">
        <v>49</v>
      </c>
      <c r="K59" s="1" t="s">
        <v>50</v>
      </c>
      <c r="L59" s="1" t="s">
        <v>50</v>
      </c>
      <c r="N59" s="12">
        <f t="shared" si="0"/>
        <v>2</v>
      </c>
      <c r="O59" s="12">
        <f t="shared" si="1"/>
        <v>2</v>
      </c>
      <c r="P59" s="12">
        <f t="shared" si="2"/>
        <v>4</v>
      </c>
      <c r="Q59" s="12">
        <f t="shared" ref="Q59:R59" si="175">IF(E59="AI generated",1,0)</f>
        <v>1</v>
      </c>
      <c r="R59" s="12">
        <f t="shared" si="175"/>
        <v>0</v>
      </c>
      <c r="S59" s="18">
        <f t="shared" ref="S59:U59" si="176">IF(G59="AI generated",0,1)</f>
        <v>0</v>
      </c>
      <c r="T59" s="12">
        <f t="shared" si="176"/>
        <v>0</v>
      </c>
      <c r="U59" s="12">
        <f t="shared" si="176"/>
        <v>1</v>
      </c>
      <c r="V59" s="12">
        <f t="shared" ref="V59:W59" si="177">IF(J59="AI generated",1,0)</f>
        <v>1</v>
      </c>
      <c r="W59" s="12">
        <f t="shared" si="177"/>
        <v>0</v>
      </c>
      <c r="X59" s="12">
        <f t="shared" si="6"/>
        <v>1</v>
      </c>
    </row>
    <row r="60" customHeight="1" spans="1:24">
      <c r="A60" s="16">
        <v>45365.7931356366</v>
      </c>
      <c r="B60" s="1" t="s">
        <v>10</v>
      </c>
      <c r="C60" s="1" t="s">
        <v>11</v>
      </c>
      <c r="D60" s="1" t="s">
        <v>12</v>
      </c>
      <c r="E60" s="1" t="s">
        <v>49</v>
      </c>
      <c r="F60" s="1" t="s">
        <v>50</v>
      </c>
      <c r="G60" s="1" t="s">
        <v>49</v>
      </c>
      <c r="H60" s="1" t="s">
        <v>50</v>
      </c>
      <c r="I60" s="1" t="s">
        <v>49</v>
      </c>
      <c r="J60" s="1" t="s">
        <v>49</v>
      </c>
      <c r="K60" s="1" t="s">
        <v>50</v>
      </c>
      <c r="L60" s="1" t="s">
        <v>50</v>
      </c>
      <c r="N60" s="12">
        <f t="shared" si="0"/>
        <v>2</v>
      </c>
      <c r="O60" s="12">
        <f t="shared" si="1"/>
        <v>2</v>
      </c>
      <c r="P60" s="12">
        <f t="shared" si="2"/>
        <v>4</v>
      </c>
      <c r="Q60" s="12">
        <f t="shared" ref="Q60:R60" si="178">IF(E60="AI generated",1,0)</f>
        <v>1</v>
      </c>
      <c r="R60" s="12">
        <f t="shared" si="178"/>
        <v>0</v>
      </c>
      <c r="S60" s="18">
        <f t="shared" ref="S60:U60" si="179">IF(G60="AI generated",0,1)</f>
        <v>0</v>
      </c>
      <c r="T60" s="12">
        <f t="shared" si="179"/>
        <v>1</v>
      </c>
      <c r="U60" s="12">
        <f t="shared" si="179"/>
        <v>0</v>
      </c>
      <c r="V60" s="12">
        <f t="shared" ref="V60:W60" si="180">IF(J60="AI generated",1,0)</f>
        <v>1</v>
      </c>
      <c r="W60" s="12">
        <f t="shared" si="180"/>
        <v>0</v>
      </c>
      <c r="X60" s="12">
        <f t="shared" si="6"/>
        <v>1</v>
      </c>
    </row>
    <row r="61" customHeight="1" spans="1:24">
      <c r="A61" s="16">
        <v>45365.7934590972</v>
      </c>
      <c r="B61" s="1" t="s">
        <v>10</v>
      </c>
      <c r="C61" s="1" t="s">
        <v>11</v>
      </c>
      <c r="D61" s="1" t="s">
        <v>18</v>
      </c>
      <c r="E61" s="1" t="s">
        <v>50</v>
      </c>
      <c r="F61" s="1" t="s">
        <v>50</v>
      </c>
      <c r="G61" s="1" t="s">
        <v>49</v>
      </c>
      <c r="H61" s="1" t="s">
        <v>50</v>
      </c>
      <c r="I61" s="1" t="s">
        <v>49</v>
      </c>
      <c r="J61" s="1" t="s">
        <v>49</v>
      </c>
      <c r="K61" s="1" t="s">
        <v>49</v>
      </c>
      <c r="L61" s="1" t="s">
        <v>50</v>
      </c>
      <c r="N61" s="12">
        <f t="shared" si="0"/>
        <v>2</v>
      </c>
      <c r="O61" s="12">
        <f t="shared" si="1"/>
        <v>2</v>
      </c>
      <c r="P61" s="12">
        <f t="shared" si="2"/>
        <v>4</v>
      </c>
      <c r="Q61" s="12">
        <f t="shared" ref="Q61:R61" si="181">IF(E61="AI generated",1,0)</f>
        <v>0</v>
      </c>
      <c r="R61" s="12">
        <f t="shared" si="181"/>
        <v>0</v>
      </c>
      <c r="S61" s="18">
        <f t="shared" ref="S61:U61" si="182">IF(G61="AI generated",0,1)</f>
        <v>0</v>
      </c>
      <c r="T61" s="12">
        <f t="shared" si="182"/>
        <v>1</v>
      </c>
      <c r="U61" s="12">
        <f t="shared" si="182"/>
        <v>0</v>
      </c>
      <c r="V61" s="12">
        <f t="shared" ref="V61:W61" si="183">IF(J61="AI generated",1,0)</f>
        <v>1</v>
      </c>
      <c r="W61" s="12">
        <f t="shared" si="183"/>
        <v>1</v>
      </c>
      <c r="X61" s="12">
        <f t="shared" si="6"/>
        <v>1</v>
      </c>
    </row>
    <row r="62" customHeight="1" spans="1:24">
      <c r="A62" s="16">
        <v>45365.7975399421</v>
      </c>
      <c r="B62" s="1" t="s">
        <v>10</v>
      </c>
      <c r="C62" s="1" t="s">
        <v>15</v>
      </c>
      <c r="D62" s="1" t="s">
        <v>18</v>
      </c>
      <c r="E62" s="1" t="s">
        <v>49</v>
      </c>
      <c r="F62" s="1" t="s">
        <v>49</v>
      </c>
      <c r="G62" s="1" t="s">
        <v>50</v>
      </c>
      <c r="H62" s="1" t="s">
        <v>49</v>
      </c>
      <c r="I62" s="1" t="s">
        <v>50</v>
      </c>
      <c r="J62" s="1" t="s">
        <v>49</v>
      </c>
      <c r="K62" s="1" t="s">
        <v>50</v>
      </c>
      <c r="L62" s="1" t="s">
        <v>50</v>
      </c>
      <c r="N62" s="12">
        <f t="shared" si="0"/>
        <v>3</v>
      </c>
      <c r="O62" s="12">
        <f t="shared" si="1"/>
        <v>3</v>
      </c>
      <c r="P62" s="12">
        <f t="shared" si="2"/>
        <v>6</v>
      </c>
      <c r="Q62" s="12">
        <f t="shared" ref="Q62:R62" si="184">IF(E62="AI generated",1,0)</f>
        <v>1</v>
      </c>
      <c r="R62" s="12">
        <f t="shared" si="184"/>
        <v>1</v>
      </c>
      <c r="S62" s="18">
        <f t="shared" ref="S62:U62" si="185">IF(G62="AI generated",0,1)</f>
        <v>1</v>
      </c>
      <c r="T62" s="12">
        <f t="shared" si="185"/>
        <v>0</v>
      </c>
      <c r="U62" s="12">
        <f t="shared" si="185"/>
        <v>1</v>
      </c>
      <c r="V62" s="12">
        <f t="shared" ref="V62:W62" si="186">IF(J62="AI generated",1,0)</f>
        <v>1</v>
      </c>
      <c r="W62" s="12">
        <f t="shared" si="186"/>
        <v>0</v>
      </c>
      <c r="X62" s="12">
        <f t="shared" si="6"/>
        <v>1</v>
      </c>
    </row>
    <row r="63" customHeight="1" spans="1:24">
      <c r="A63" s="16">
        <v>45365.8004661227</v>
      </c>
      <c r="B63" s="1" t="s">
        <v>10</v>
      </c>
      <c r="C63" s="1" t="s">
        <v>15</v>
      </c>
      <c r="D63" s="1" t="s">
        <v>12</v>
      </c>
      <c r="E63" s="1" t="s">
        <v>50</v>
      </c>
      <c r="F63" s="1" t="s">
        <v>50</v>
      </c>
      <c r="G63" s="1" t="s">
        <v>49</v>
      </c>
      <c r="H63" s="1" t="s">
        <v>50</v>
      </c>
      <c r="I63" s="1" t="s">
        <v>49</v>
      </c>
      <c r="J63" s="1" t="s">
        <v>49</v>
      </c>
      <c r="K63" s="1" t="s">
        <v>49</v>
      </c>
      <c r="L63" s="1" t="s">
        <v>50</v>
      </c>
      <c r="N63" s="12">
        <f t="shared" si="0"/>
        <v>2</v>
      </c>
      <c r="O63" s="12">
        <f t="shared" si="1"/>
        <v>2</v>
      </c>
      <c r="P63" s="12">
        <f t="shared" si="2"/>
        <v>4</v>
      </c>
      <c r="Q63" s="12">
        <f t="shared" ref="Q63:R63" si="187">IF(E63="AI generated",1,0)</f>
        <v>0</v>
      </c>
      <c r="R63" s="12">
        <f t="shared" si="187"/>
        <v>0</v>
      </c>
      <c r="S63" s="18">
        <f t="shared" ref="S63:U63" si="188">IF(G63="AI generated",0,1)</f>
        <v>0</v>
      </c>
      <c r="T63" s="12">
        <f t="shared" si="188"/>
        <v>1</v>
      </c>
      <c r="U63" s="12">
        <f t="shared" si="188"/>
        <v>0</v>
      </c>
      <c r="V63" s="12">
        <f t="shared" ref="V63:W63" si="189">IF(J63="AI generated",1,0)</f>
        <v>1</v>
      </c>
      <c r="W63" s="12">
        <f t="shared" si="189"/>
        <v>1</v>
      </c>
      <c r="X63" s="12">
        <f t="shared" si="6"/>
        <v>1</v>
      </c>
    </row>
    <row r="64" customHeight="1" spans="1:24">
      <c r="A64" s="16">
        <v>45365.8014874653</v>
      </c>
      <c r="B64" s="1" t="s">
        <v>10</v>
      </c>
      <c r="C64" s="1" t="s">
        <v>15</v>
      </c>
      <c r="D64" s="1" t="s">
        <v>12</v>
      </c>
      <c r="E64" s="1" t="s">
        <v>49</v>
      </c>
      <c r="F64" s="1" t="s">
        <v>49</v>
      </c>
      <c r="G64" s="1" t="s">
        <v>50</v>
      </c>
      <c r="H64" s="1" t="s">
        <v>50</v>
      </c>
      <c r="I64" s="1" t="s">
        <v>50</v>
      </c>
      <c r="J64" s="1" t="s">
        <v>49</v>
      </c>
      <c r="K64" s="1" t="s">
        <v>49</v>
      </c>
      <c r="L64" s="1" t="s">
        <v>50</v>
      </c>
      <c r="N64" s="12">
        <f t="shared" si="0"/>
        <v>4</v>
      </c>
      <c r="O64" s="12">
        <f t="shared" si="1"/>
        <v>4</v>
      </c>
      <c r="P64" s="12">
        <f t="shared" si="2"/>
        <v>8</v>
      </c>
      <c r="Q64" s="12">
        <f t="shared" ref="Q64:R64" si="190">IF(E64="AI generated",1,0)</f>
        <v>1</v>
      </c>
      <c r="R64" s="12">
        <f t="shared" si="190"/>
        <v>1</v>
      </c>
      <c r="S64" s="18">
        <f t="shared" ref="S64:U64" si="191">IF(G64="AI generated",0,1)</f>
        <v>1</v>
      </c>
      <c r="T64" s="12">
        <f t="shared" si="191"/>
        <v>1</v>
      </c>
      <c r="U64" s="12">
        <f t="shared" si="191"/>
        <v>1</v>
      </c>
      <c r="V64" s="12">
        <f t="shared" ref="V64:W64" si="192">IF(J64="AI generated",1,0)</f>
        <v>1</v>
      </c>
      <c r="W64" s="12">
        <f t="shared" si="192"/>
        <v>1</v>
      </c>
      <c r="X64" s="12">
        <f t="shared" si="6"/>
        <v>1</v>
      </c>
    </row>
    <row r="65" customHeight="1" spans="1:24">
      <c r="A65" s="16">
        <v>45365.8019912847</v>
      </c>
      <c r="B65" s="1" t="s">
        <v>10</v>
      </c>
      <c r="C65" s="1" t="s">
        <v>15</v>
      </c>
      <c r="D65" s="1" t="s">
        <v>12</v>
      </c>
      <c r="E65" s="1" t="s">
        <v>50</v>
      </c>
      <c r="F65" s="1" t="s">
        <v>50</v>
      </c>
      <c r="G65" s="1" t="s">
        <v>50</v>
      </c>
      <c r="H65" s="1" t="s">
        <v>49</v>
      </c>
      <c r="I65" s="1" t="s">
        <v>49</v>
      </c>
      <c r="J65" s="1" t="s">
        <v>49</v>
      </c>
      <c r="K65" s="1" t="s">
        <v>50</v>
      </c>
      <c r="L65" s="1" t="s">
        <v>49</v>
      </c>
      <c r="N65" s="12">
        <f t="shared" si="0"/>
        <v>1</v>
      </c>
      <c r="O65" s="12">
        <f t="shared" si="1"/>
        <v>1</v>
      </c>
      <c r="P65" s="12">
        <f t="shared" si="2"/>
        <v>2</v>
      </c>
      <c r="Q65" s="12">
        <f t="shared" ref="Q65:R65" si="193">IF(E65="AI generated",1,0)</f>
        <v>0</v>
      </c>
      <c r="R65" s="12">
        <f t="shared" si="193"/>
        <v>0</v>
      </c>
      <c r="S65" s="18">
        <f t="shared" ref="S65:U65" si="194">IF(G65="AI generated",0,1)</f>
        <v>1</v>
      </c>
      <c r="T65" s="12">
        <f t="shared" si="194"/>
        <v>0</v>
      </c>
      <c r="U65" s="12">
        <f t="shared" si="194"/>
        <v>0</v>
      </c>
      <c r="V65" s="12">
        <f t="shared" ref="V65:W65" si="195">IF(J65="AI generated",1,0)</f>
        <v>1</v>
      </c>
      <c r="W65" s="12">
        <f t="shared" si="195"/>
        <v>0</v>
      </c>
      <c r="X65" s="12">
        <f t="shared" si="6"/>
        <v>0</v>
      </c>
    </row>
    <row r="66" customHeight="1" spans="1:24">
      <c r="A66" s="16">
        <v>45365.8073957176</v>
      </c>
      <c r="B66" s="1" t="s">
        <v>10</v>
      </c>
      <c r="C66" s="1" t="s">
        <v>15</v>
      </c>
      <c r="D66" s="1" t="s">
        <v>12</v>
      </c>
      <c r="E66" s="1" t="s">
        <v>49</v>
      </c>
      <c r="F66" s="1" t="s">
        <v>49</v>
      </c>
      <c r="G66" s="1" t="s">
        <v>50</v>
      </c>
      <c r="H66" s="1" t="s">
        <v>50</v>
      </c>
      <c r="I66" s="1" t="s">
        <v>50</v>
      </c>
      <c r="J66" s="1" t="s">
        <v>49</v>
      </c>
      <c r="K66" s="1" t="s">
        <v>49</v>
      </c>
      <c r="L66" s="1" t="s">
        <v>49</v>
      </c>
      <c r="N66" s="12">
        <f t="shared" si="0"/>
        <v>3</v>
      </c>
      <c r="O66" s="12">
        <f t="shared" si="1"/>
        <v>4</v>
      </c>
      <c r="P66" s="12">
        <f t="shared" si="2"/>
        <v>7</v>
      </c>
      <c r="Q66" s="12">
        <f t="shared" ref="Q66:R66" si="196">IF(E66="AI generated",1,0)</f>
        <v>1</v>
      </c>
      <c r="R66" s="12">
        <f t="shared" si="196"/>
        <v>1</v>
      </c>
      <c r="S66" s="18">
        <f t="shared" ref="S66:U66" si="197">IF(G66="AI generated",0,1)</f>
        <v>1</v>
      </c>
      <c r="T66" s="12">
        <f t="shared" si="197"/>
        <v>1</v>
      </c>
      <c r="U66" s="12">
        <f t="shared" si="197"/>
        <v>1</v>
      </c>
      <c r="V66" s="12">
        <f t="shared" ref="V66:W66" si="198">IF(J66="AI generated",1,0)</f>
        <v>1</v>
      </c>
      <c r="W66" s="12">
        <f t="shared" si="198"/>
        <v>1</v>
      </c>
      <c r="X66" s="12">
        <f t="shared" si="6"/>
        <v>0</v>
      </c>
    </row>
    <row r="67" customHeight="1" spans="1:24">
      <c r="A67" s="16">
        <v>45365.8080426736</v>
      </c>
      <c r="B67" s="1" t="s">
        <v>10</v>
      </c>
      <c r="C67" s="1" t="s">
        <v>11</v>
      </c>
      <c r="D67" s="1" t="s">
        <v>12</v>
      </c>
      <c r="E67" s="1" t="s">
        <v>50</v>
      </c>
      <c r="F67" s="1" t="s">
        <v>49</v>
      </c>
      <c r="G67" s="1" t="s">
        <v>49</v>
      </c>
      <c r="H67" s="1" t="s">
        <v>49</v>
      </c>
      <c r="I67" s="1" t="s">
        <v>50</v>
      </c>
      <c r="J67" s="1" t="s">
        <v>49</v>
      </c>
      <c r="K67" s="1" t="s">
        <v>50</v>
      </c>
      <c r="L67" s="1" t="s">
        <v>49</v>
      </c>
      <c r="N67" s="12">
        <f t="shared" si="0"/>
        <v>1</v>
      </c>
      <c r="O67" s="12">
        <f t="shared" si="1"/>
        <v>2</v>
      </c>
      <c r="P67" s="12">
        <f t="shared" si="2"/>
        <v>3</v>
      </c>
      <c r="Q67" s="12">
        <f t="shared" ref="Q67:R67" si="199">IF(E67="AI generated",1,0)</f>
        <v>0</v>
      </c>
      <c r="R67" s="12">
        <f t="shared" si="199"/>
        <v>1</v>
      </c>
      <c r="S67" s="18">
        <f t="shared" ref="S67:U67" si="200">IF(G67="AI generated",0,1)</f>
        <v>0</v>
      </c>
      <c r="T67" s="12">
        <f t="shared" si="200"/>
        <v>0</v>
      </c>
      <c r="U67" s="12">
        <f t="shared" si="200"/>
        <v>1</v>
      </c>
      <c r="V67" s="12">
        <f t="shared" ref="V67:W67" si="201">IF(J67="AI generated",1,0)</f>
        <v>1</v>
      </c>
      <c r="W67" s="12">
        <f t="shared" si="201"/>
        <v>0</v>
      </c>
      <c r="X67" s="12">
        <f t="shared" si="6"/>
        <v>0</v>
      </c>
    </row>
    <row r="68" customHeight="1" spans="1:24">
      <c r="A68" s="16">
        <v>45365.8081058449</v>
      </c>
      <c r="B68" s="1" t="s">
        <v>10</v>
      </c>
      <c r="C68" s="1" t="s">
        <v>15</v>
      </c>
      <c r="D68" s="1" t="s">
        <v>12</v>
      </c>
      <c r="E68" s="1" t="s">
        <v>50</v>
      </c>
      <c r="F68" s="1" t="s">
        <v>49</v>
      </c>
      <c r="G68" s="1" t="s">
        <v>49</v>
      </c>
      <c r="H68" s="1" t="s">
        <v>50</v>
      </c>
      <c r="I68" s="1" t="s">
        <v>50</v>
      </c>
      <c r="J68" s="1" t="s">
        <v>50</v>
      </c>
      <c r="K68" s="1" t="s">
        <v>49</v>
      </c>
      <c r="L68" s="1" t="s">
        <v>49</v>
      </c>
      <c r="N68" s="12">
        <f t="shared" si="0"/>
        <v>2</v>
      </c>
      <c r="O68" s="12">
        <f t="shared" si="1"/>
        <v>2</v>
      </c>
      <c r="P68" s="12">
        <f t="shared" si="2"/>
        <v>4</v>
      </c>
      <c r="Q68" s="12">
        <f t="shared" ref="Q68:R68" si="202">IF(E68="AI generated",1,0)</f>
        <v>0</v>
      </c>
      <c r="R68" s="12">
        <f t="shared" si="202"/>
        <v>1</v>
      </c>
      <c r="S68" s="18">
        <f t="shared" ref="S68:U68" si="203">IF(G68="AI generated",0,1)</f>
        <v>0</v>
      </c>
      <c r="T68" s="12">
        <f t="shared" si="203"/>
        <v>1</v>
      </c>
      <c r="U68" s="12">
        <f t="shared" si="203"/>
        <v>1</v>
      </c>
      <c r="V68" s="12">
        <f t="shared" ref="V68:W68" si="204">IF(J68="AI generated",1,0)</f>
        <v>0</v>
      </c>
      <c r="W68" s="12">
        <f t="shared" si="204"/>
        <v>1</v>
      </c>
      <c r="X68" s="12">
        <f t="shared" si="6"/>
        <v>0</v>
      </c>
    </row>
    <row r="69" customHeight="1" spans="1:24">
      <c r="A69" s="16">
        <v>45365.8084740972</v>
      </c>
      <c r="B69" s="1" t="s">
        <v>10</v>
      </c>
      <c r="C69" s="1" t="s">
        <v>11</v>
      </c>
      <c r="D69" s="1" t="s">
        <v>12</v>
      </c>
      <c r="E69" s="1" t="s">
        <v>49</v>
      </c>
      <c r="F69" s="1" t="s">
        <v>49</v>
      </c>
      <c r="G69" s="1" t="s">
        <v>50</v>
      </c>
      <c r="H69" s="1" t="s">
        <v>49</v>
      </c>
      <c r="I69" s="1" t="s">
        <v>50</v>
      </c>
      <c r="J69" s="1" t="s">
        <v>49</v>
      </c>
      <c r="K69" s="1" t="s">
        <v>50</v>
      </c>
      <c r="L69" s="1" t="s">
        <v>50</v>
      </c>
      <c r="N69" s="12">
        <f t="shared" si="0"/>
        <v>3</v>
      </c>
      <c r="O69" s="12">
        <f t="shared" si="1"/>
        <v>3</v>
      </c>
      <c r="P69" s="12">
        <f t="shared" si="2"/>
        <v>6</v>
      </c>
      <c r="Q69" s="12">
        <f t="shared" ref="Q69:R69" si="205">IF(E69="AI generated",1,0)</f>
        <v>1</v>
      </c>
      <c r="R69" s="12">
        <f t="shared" si="205"/>
        <v>1</v>
      </c>
      <c r="S69" s="18">
        <f t="shared" ref="S69:U69" si="206">IF(G69="AI generated",0,1)</f>
        <v>1</v>
      </c>
      <c r="T69" s="12">
        <f t="shared" si="206"/>
        <v>0</v>
      </c>
      <c r="U69" s="12">
        <f t="shared" si="206"/>
        <v>1</v>
      </c>
      <c r="V69" s="12">
        <f t="shared" ref="V69:W69" si="207">IF(J69="AI generated",1,0)</f>
        <v>1</v>
      </c>
      <c r="W69" s="12">
        <f t="shared" si="207"/>
        <v>0</v>
      </c>
      <c r="X69" s="12">
        <f t="shared" si="6"/>
        <v>1</v>
      </c>
    </row>
    <row r="70" customHeight="1" spans="1:24">
      <c r="A70" s="16">
        <v>45365.8133598611</v>
      </c>
      <c r="B70" s="1" t="s">
        <v>10</v>
      </c>
      <c r="C70" s="1" t="s">
        <v>11</v>
      </c>
      <c r="D70" s="1" t="s">
        <v>12</v>
      </c>
      <c r="E70" s="1" t="s">
        <v>49</v>
      </c>
      <c r="F70" s="1" t="s">
        <v>50</v>
      </c>
      <c r="G70" s="1" t="s">
        <v>50</v>
      </c>
      <c r="H70" s="1" t="s">
        <v>50</v>
      </c>
      <c r="I70" s="1" t="s">
        <v>50</v>
      </c>
      <c r="J70" s="1" t="s">
        <v>50</v>
      </c>
      <c r="K70" s="1" t="s">
        <v>49</v>
      </c>
      <c r="L70" s="1" t="s">
        <v>49</v>
      </c>
      <c r="N70" s="12">
        <f t="shared" si="0"/>
        <v>3</v>
      </c>
      <c r="O70" s="12">
        <f t="shared" si="1"/>
        <v>2</v>
      </c>
      <c r="P70" s="12">
        <f t="shared" si="2"/>
        <v>5</v>
      </c>
      <c r="Q70" s="12">
        <f t="shared" ref="Q70:R70" si="208">IF(E70="AI generated",1,0)</f>
        <v>1</v>
      </c>
      <c r="R70" s="12">
        <f t="shared" si="208"/>
        <v>0</v>
      </c>
      <c r="S70" s="18">
        <f t="shared" ref="S70:U70" si="209">IF(G70="AI generated",0,1)</f>
        <v>1</v>
      </c>
      <c r="T70" s="12">
        <f t="shared" si="209"/>
        <v>1</v>
      </c>
      <c r="U70" s="12">
        <f t="shared" si="209"/>
        <v>1</v>
      </c>
      <c r="V70" s="12">
        <f t="shared" ref="V70:W70" si="210">IF(J70="AI generated",1,0)</f>
        <v>0</v>
      </c>
      <c r="W70" s="12">
        <f t="shared" si="210"/>
        <v>1</v>
      </c>
      <c r="X70" s="12">
        <f t="shared" si="6"/>
        <v>0</v>
      </c>
    </row>
    <row r="71" customHeight="1" spans="1:24">
      <c r="A71" s="16">
        <v>45365.8174333565</v>
      </c>
      <c r="B71" s="1" t="s">
        <v>29</v>
      </c>
      <c r="C71" s="1" t="s">
        <v>11</v>
      </c>
      <c r="D71" s="1" t="s">
        <v>28</v>
      </c>
      <c r="E71" s="1" t="s">
        <v>50</v>
      </c>
      <c r="F71" s="1" t="s">
        <v>49</v>
      </c>
      <c r="G71" s="1" t="s">
        <v>49</v>
      </c>
      <c r="H71" s="1" t="s">
        <v>49</v>
      </c>
      <c r="I71" s="1" t="s">
        <v>49</v>
      </c>
      <c r="J71" s="1" t="s">
        <v>49</v>
      </c>
      <c r="K71" s="1" t="s">
        <v>49</v>
      </c>
      <c r="L71" s="1" t="s">
        <v>50</v>
      </c>
      <c r="N71" s="12">
        <f t="shared" si="0"/>
        <v>1</v>
      </c>
      <c r="O71" s="12">
        <f t="shared" si="1"/>
        <v>3</v>
      </c>
      <c r="P71" s="12">
        <f t="shared" si="2"/>
        <v>4</v>
      </c>
      <c r="Q71" s="12">
        <f t="shared" ref="Q71:R71" si="211">IF(E71="AI generated",1,0)</f>
        <v>0</v>
      </c>
      <c r="R71" s="12">
        <f t="shared" si="211"/>
        <v>1</v>
      </c>
      <c r="S71" s="18">
        <f t="shared" ref="S71:U71" si="212">IF(G71="AI generated",0,1)</f>
        <v>0</v>
      </c>
      <c r="T71" s="12">
        <f t="shared" si="212"/>
        <v>0</v>
      </c>
      <c r="U71" s="12">
        <f t="shared" si="212"/>
        <v>0</v>
      </c>
      <c r="V71" s="12">
        <f t="shared" ref="V71:W71" si="213">IF(J71="AI generated",1,0)</f>
        <v>1</v>
      </c>
      <c r="W71" s="12">
        <f t="shared" si="213"/>
        <v>1</v>
      </c>
      <c r="X71" s="12">
        <f t="shared" si="6"/>
        <v>1</v>
      </c>
    </row>
    <row r="72" customHeight="1" spans="1:24">
      <c r="A72" s="16">
        <v>45365.8179989931</v>
      </c>
      <c r="B72" s="1" t="s">
        <v>17</v>
      </c>
      <c r="C72" s="1" t="s">
        <v>11</v>
      </c>
      <c r="D72" s="1" t="s">
        <v>18</v>
      </c>
      <c r="E72" s="1" t="s">
        <v>49</v>
      </c>
      <c r="F72" s="1" t="s">
        <v>49</v>
      </c>
      <c r="G72" s="1" t="s">
        <v>49</v>
      </c>
      <c r="H72" s="1" t="s">
        <v>49</v>
      </c>
      <c r="I72" s="1" t="s">
        <v>50</v>
      </c>
      <c r="J72" s="1" t="s">
        <v>49</v>
      </c>
      <c r="K72" s="1" t="s">
        <v>50</v>
      </c>
      <c r="L72" s="1" t="s">
        <v>50</v>
      </c>
      <c r="N72" s="12">
        <f t="shared" si="0"/>
        <v>2</v>
      </c>
      <c r="O72" s="12">
        <f t="shared" si="1"/>
        <v>3</v>
      </c>
      <c r="P72" s="12">
        <f t="shared" si="2"/>
        <v>5</v>
      </c>
      <c r="Q72" s="12">
        <f t="shared" ref="Q72:R72" si="214">IF(E72="AI generated",1,0)</f>
        <v>1</v>
      </c>
      <c r="R72" s="12">
        <f t="shared" si="214"/>
        <v>1</v>
      </c>
      <c r="S72" s="18">
        <f t="shared" ref="S72:U72" si="215">IF(G72="AI generated",0,1)</f>
        <v>0</v>
      </c>
      <c r="T72" s="12">
        <f t="shared" si="215"/>
        <v>0</v>
      </c>
      <c r="U72" s="12">
        <f t="shared" si="215"/>
        <v>1</v>
      </c>
      <c r="V72" s="12">
        <f t="shared" ref="V72:W72" si="216">IF(J72="AI generated",1,0)</f>
        <v>1</v>
      </c>
      <c r="W72" s="12">
        <f t="shared" si="216"/>
        <v>0</v>
      </c>
      <c r="X72" s="12">
        <f t="shared" si="6"/>
        <v>1</v>
      </c>
    </row>
    <row r="73" customHeight="1" spans="1:24">
      <c r="A73" s="16">
        <v>45365.8196376505</v>
      </c>
      <c r="B73" s="1" t="s">
        <v>17</v>
      </c>
      <c r="C73" s="1" t="s">
        <v>15</v>
      </c>
      <c r="D73" s="1" t="s">
        <v>18</v>
      </c>
      <c r="E73" s="1" t="s">
        <v>49</v>
      </c>
      <c r="F73" s="1" t="s">
        <v>50</v>
      </c>
      <c r="G73" s="1" t="s">
        <v>50</v>
      </c>
      <c r="H73" s="1" t="s">
        <v>49</v>
      </c>
      <c r="I73" s="1" t="s">
        <v>49</v>
      </c>
      <c r="J73" s="1" t="s">
        <v>50</v>
      </c>
      <c r="K73" s="1" t="s">
        <v>49</v>
      </c>
      <c r="L73" s="1" t="s">
        <v>50</v>
      </c>
      <c r="N73" s="12">
        <f t="shared" si="0"/>
        <v>2</v>
      </c>
      <c r="O73" s="12">
        <f t="shared" si="1"/>
        <v>2</v>
      </c>
      <c r="P73" s="12">
        <f t="shared" si="2"/>
        <v>4</v>
      </c>
      <c r="Q73" s="12">
        <f t="shared" ref="Q73:R73" si="217">IF(E73="AI generated",1,0)</f>
        <v>1</v>
      </c>
      <c r="R73" s="12">
        <f t="shared" si="217"/>
        <v>0</v>
      </c>
      <c r="S73" s="18">
        <f t="shared" ref="S73:U73" si="218">IF(G73="AI generated",0,1)</f>
        <v>1</v>
      </c>
      <c r="T73" s="12">
        <f t="shared" si="218"/>
        <v>0</v>
      </c>
      <c r="U73" s="12">
        <f t="shared" si="218"/>
        <v>0</v>
      </c>
      <c r="V73" s="12">
        <f t="shared" ref="V73:W73" si="219">IF(J73="AI generated",1,0)</f>
        <v>0</v>
      </c>
      <c r="W73" s="12">
        <f t="shared" si="219"/>
        <v>1</v>
      </c>
      <c r="X73" s="12">
        <f t="shared" si="6"/>
        <v>1</v>
      </c>
    </row>
    <row r="74" customHeight="1" spans="1:24">
      <c r="A74" s="16">
        <v>45365.8202232986</v>
      </c>
      <c r="B74" s="1" t="s">
        <v>17</v>
      </c>
      <c r="C74" s="1" t="s">
        <v>15</v>
      </c>
      <c r="D74" s="1" t="s">
        <v>18</v>
      </c>
      <c r="E74" s="1" t="s">
        <v>49</v>
      </c>
      <c r="F74" s="1" t="s">
        <v>49</v>
      </c>
      <c r="G74" s="1" t="s">
        <v>50</v>
      </c>
      <c r="H74" s="1" t="s">
        <v>49</v>
      </c>
      <c r="I74" s="1" t="s">
        <v>50</v>
      </c>
      <c r="J74" s="1" t="s">
        <v>49</v>
      </c>
      <c r="K74" s="1" t="s">
        <v>49</v>
      </c>
      <c r="L74" s="1" t="s">
        <v>50</v>
      </c>
      <c r="N74" s="12">
        <f t="shared" si="0"/>
        <v>3</v>
      </c>
      <c r="O74" s="12">
        <f t="shared" si="1"/>
        <v>4</v>
      </c>
      <c r="P74" s="12">
        <f t="shared" si="2"/>
        <v>7</v>
      </c>
      <c r="Q74" s="12">
        <f t="shared" ref="Q74:R74" si="220">IF(E74="AI generated",1,0)</f>
        <v>1</v>
      </c>
      <c r="R74" s="12">
        <f t="shared" si="220"/>
        <v>1</v>
      </c>
      <c r="S74" s="18">
        <f t="shared" ref="S74:U74" si="221">IF(G74="AI generated",0,1)</f>
        <v>1</v>
      </c>
      <c r="T74" s="12">
        <f t="shared" si="221"/>
        <v>0</v>
      </c>
      <c r="U74" s="12">
        <f t="shared" si="221"/>
        <v>1</v>
      </c>
      <c r="V74" s="12">
        <f t="shared" ref="V74:W74" si="222">IF(J74="AI generated",1,0)</f>
        <v>1</v>
      </c>
      <c r="W74" s="12">
        <f t="shared" si="222"/>
        <v>1</v>
      </c>
      <c r="X74" s="12">
        <f t="shared" si="6"/>
        <v>1</v>
      </c>
    </row>
    <row r="75" customHeight="1" spans="1:24">
      <c r="A75" s="16">
        <v>45365.8226781019</v>
      </c>
      <c r="B75" s="1" t="s">
        <v>10</v>
      </c>
      <c r="C75" s="1" t="s">
        <v>11</v>
      </c>
      <c r="D75" s="1" t="s">
        <v>12</v>
      </c>
      <c r="E75" s="1" t="s">
        <v>50</v>
      </c>
      <c r="F75" s="1" t="s">
        <v>49</v>
      </c>
      <c r="G75" s="1" t="s">
        <v>49</v>
      </c>
      <c r="H75" s="1" t="s">
        <v>50</v>
      </c>
      <c r="I75" s="1" t="s">
        <v>49</v>
      </c>
      <c r="J75" s="1" t="s">
        <v>50</v>
      </c>
      <c r="K75" s="1" t="s">
        <v>50</v>
      </c>
      <c r="L75" s="1" t="s">
        <v>49</v>
      </c>
      <c r="N75" s="12">
        <f t="shared" si="0"/>
        <v>1</v>
      </c>
      <c r="O75" s="12">
        <f t="shared" si="1"/>
        <v>1</v>
      </c>
      <c r="P75" s="12">
        <f t="shared" si="2"/>
        <v>2</v>
      </c>
      <c r="Q75" s="12">
        <f t="shared" ref="Q75:R75" si="223">IF(E75="AI generated",1,0)</f>
        <v>0</v>
      </c>
      <c r="R75" s="12">
        <f t="shared" si="223"/>
        <v>1</v>
      </c>
      <c r="S75" s="18">
        <f t="shared" ref="S75:U75" si="224">IF(G75="AI generated",0,1)</f>
        <v>0</v>
      </c>
      <c r="T75" s="12">
        <f t="shared" si="224"/>
        <v>1</v>
      </c>
      <c r="U75" s="12">
        <f t="shared" si="224"/>
        <v>0</v>
      </c>
      <c r="V75" s="12">
        <f t="shared" ref="V75:W75" si="225">IF(J75="AI generated",1,0)</f>
        <v>0</v>
      </c>
      <c r="W75" s="12">
        <f t="shared" si="225"/>
        <v>0</v>
      </c>
      <c r="X75" s="12">
        <f t="shared" si="6"/>
        <v>0</v>
      </c>
    </row>
    <row r="76" customHeight="1" spans="1:24">
      <c r="A76" s="16">
        <v>45365.8236339468</v>
      </c>
      <c r="B76" s="1" t="s">
        <v>17</v>
      </c>
      <c r="C76" s="1" t="s">
        <v>11</v>
      </c>
      <c r="D76" s="1" t="s">
        <v>18</v>
      </c>
      <c r="E76" s="1" t="s">
        <v>49</v>
      </c>
      <c r="F76" s="1" t="s">
        <v>49</v>
      </c>
      <c r="G76" s="1" t="s">
        <v>49</v>
      </c>
      <c r="H76" s="1" t="s">
        <v>49</v>
      </c>
      <c r="I76" s="1" t="s">
        <v>49</v>
      </c>
      <c r="J76" s="1" t="s">
        <v>49</v>
      </c>
      <c r="K76" s="1" t="s">
        <v>49</v>
      </c>
      <c r="L76" s="1" t="s">
        <v>49</v>
      </c>
      <c r="N76" s="12">
        <f t="shared" si="0"/>
        <v>0</v>
      </c>
      <c r="O76" s="12">
        <f t="shared" si="1"/>
        <v>4</v>
      </c>
      <c r="P76" s="12">
        <f t="shared" si="2"/>
        <v>4</v>
      </c>
      <c r="Q76" s="12">
        <f t="shared" ref="Q76:R76" si="226">IF(E76="AI generated",1,0)</f>
        <v>1</v>
      </c>
      <c r="R76" s="12">
        <f t="shared" si="226"/>
        <v>1</v>
      </c>
      <c r="S76" s="18">
        <f t="shared" ref="S76:U76" si="227">IF(G76="AI generated",0,1)</f>
        <v>0</v>
      </c>
      <c r="T76" s="12">
        <f t="shared" si="227"/>
        <v>0</v>
      </c>
      <c r="U76" s="12">
        <f t="shared" si="227"/>
        <v>0</v>
      </c>
      <c r="V76" s="12">
        <f t="shared" ref="V76:W76" si="228">IF(J76="AI generated",1,0)</f>
        <v>1</v>
      </c>
      <c r="W76" s="12">
        <f t="shared" si="228"/>
        <v>1</v>
      </c>
      <c r="X76" s="12">
        <f t="shared" si="6"/>
        <v>0</v>
      </c>
    </row>
    <row r="77" customHeight="1" spans="1:24">
      <c r="A77" s="16">
        <v>45365.8252660417</v>
      </c>
      <c r="B77" s="1" t="s">
        <v>10</v>
      </c>
      <c r="C77" s="1" t="s">
        <v>11</v>
      </c>
      <c r="D77" s="1" t="s">
        <v>12</v>
      </c>
      <c r="E77" s="1" t="s">
        <v>50</v>
      </c>
      <c r="F77" s="1" t="s">
        <v>49</v>
      </c>
      <c r="G77" s="1" t="s">
        <v>50</v>
      </c>
      <c r="H77" s="1" t="s">
        <v>49</v>
      </c>
      <c r="I77" s="1" t="s">
        <v>50</v>
      </c>
      <c r="J77" s="1" t="s">
        <v>50</v>
      </c>
      <c r="K77" s="1" t="s">
        <v>50</v>
      </c>
      <c r="L77" s="1" t="s">
        <v>49</v>
      </c>
      <c r="N77" s="12">
        <f t="shared" si="0"/>
        <v>2</v>
      </c>
      <c r="O77" s="12">
        <f t="shared" si="1"/>
        <v>1</v>
      </c>
      <c r="P77" s="12">
        <f t="shared" si="2"/>
        <v>3</v>
      </c>
      <c r="Q77" s="12">
        <f t="shared" ref="Q77:R77" si="229">IF(E77="AI generated",1,0)</f>
        <v>0</v>
      </c>
      <c r="R77" s="12">
        <f t="shared" si="229"/>
        <v>1</v>
      </c>
      <c r="S77" s="18">
        <f t="shared" ref="S77:U77" si="230">IF(G77="AI generated",0,1)</f>
        <v>1</v>
      </c>
      <c r="T77" s="12">
        <f t="shared" si="230"/>
        <v>0</v>
      </c>
      <c r="U77" s="12">
        <f t="shared" si="230"/>
        <v>1</v>
      </c>
      <c r="V77" s="12">
        <f t="shared" ref="V77:W77" si="231">IF(J77="AI generated",1,0)</f>
        <v>0</v>
      </c>
      <c r="W77" s="12">
        <f t="shared" si="231"/>
        <v>0</v>
      </c>
      <c r="X77" s="12">
        <f t="shared" si="6"/>
        <v>0</v>
      </c>
    </row>
    <row r="78" customHeight="1" spans="1:24">
      <c r="A78" s="16">
        <v>45365.8270407639</v>
      </c>
      <c r="B78" s="1" t="s">
        <v>17</v>
      </c>
      <c r="C78" s="1" t="s">
        <v>11</v>
      </c>
      <c r="D78" s="1" t="s">
        <v>18</v>
      </c>
      <c r="E78" s="1" t="s">
        <v>50</v>
      </c>
      <c r="F78" s="1" t="s">
        <v>49</v>
      </c>
      <c r="G78" s="1" t="s">
        <v>50</v>
      </c>
      <c r="H78" s="1" t="s">
        <v>49</v>
      </c>
      <c r="I78" s="1" t="s">
        <v>49</v>
      </c>
      <c r="J78" s="1" t="s">
        <v>49</v>
      </c>
      <c r="K78" s="1" t="s">
        <v>50</v>
      </c>
      <c r="L78" s="1" t="s">
        <v>50</v>
      </c>
      <c r="N78" s="12">
        <f t="shared" si="0"/>
        <v>2</v>
      </c>
      <c r="O78" s="12">
        <f t="shared" si="1"/>
        <v>2</v>
      </c>
      <c r="P78" s="12">
        <f t="shared" si="2"/>
        <v>4</v>
      </c>
      <c r="Q78" s="12">
        <f t="shared" ref="Q78:R78" si="232">IF(E78="AI generated",1,0)</f>
        <v>0</v>
      </c>
      <c r="R78" s="12">
        <f t="shared" si="232"/>
        <v>1</v>
      </c>
      <c r="S78" s="18">
        <f t="shared" ref="S78:U78" si="233">IF(G78="AI generated",0,1)</f>
        <v>1</v>
      </c>
      <c r="T78" s="12">
        <f t="shared" si="233"/>
        <v>0</v>
      </c>
      <c r="U78" s="12">
        <f t="shared" si="233"/>
        <v>0</v>
      </c>
      <c r="V78" s="12">
        <f t="shared" ref="V78:W78" si="234">IF(J78="AI generated",1,0)</f>
        <v>1</v>
      </c>
      <c r="W78" s="12">
        <f t="shared" si="234"/>
        <v>0</v>
      </c>
      <c r="X78" s="12">
        <f t="shared" si="6"/>
        <v>1</v>
      </c>
    </row>
    <row r="79" customHeight="1" spans="1:24">
      <c r="A79" s="16">
        <v>45365.8330842593</v>
      </c>
      <c r="B79" s="1" t="s">
        <v>10</v>
      </c>
      <c r="C79" s="1" t="s">
        <v>11</v>
      </c>
      <c r="D79" s="1" t="s">
        <v>12</v>
      </c>
      <c r="E79" s="1" t="s">
        <v>49</v>
      </c>
      <c r="F79" s="1" t="s">
        <v>50</v>
      </c>
      <c r="G79" s="1" t="s">
        <v>50</v>
      </c>
      <c r="H79" s="1" t="s">
        <v>49</v>
      </c>
      <c r="I79" s="1" t="s">
        <v>50</v>
      </c>
      <c r="J79" s="1" t="s">
        <v>49</v>
      </c>
      <c r="K79" s="1" t="s">
        <v>50</v>
      </c>
      <c r="L79" s="1" t="s">
        <v>50</v>
      </c>
      <c r="N79" s="12">
        <f t="shared" si="0"/>
        <v>3</v>
      </c>
      <c r="O79" s="12">
        <f t="shared" si="1"/>
        <v>2</v>
      </c>
      <c r="P79" s="12">
        <f t="shared" si="2"/>
        <v>5</v>
      </c>
      <c r="Q79" s="12">
        <f t="shared" ref="Q79:R79" si="235">IF(E79="AI generated",1,0)</f>
        <v>1</v>
      </c>
      <c r="R79" s="12">
        <f t="shared" si="235"/>
        <v>0</v>
      </c>
      <c r="S79" s="18">
        <f t="shared" ref="S79:U79" si="236">IF(G79="AI generated",0,1)</f>
        <v>1</v>
      </c>
      <c r="T79" s="12">
        <f t="shared" si="236"/>
        <v>0</v>
      </c>
      <c r="U79" s="12">
        <f t="shared" si="236"/>
        <v>1</v>
      </c>
      <c r="V79" s="12">
        <f t="shared" ref="V79:W79" si="237">IF(J79="AI generated",1,0)</f>
        <v>1</v>
      </c>
      <c r="W79" s="12">
        <f t="shared" si="237"/>
        <v>0</v>
      </c>
      <c r="X79" s="12">
        <f t="shared" si="6"/>
        <v>1</v>
      </c>
    </row>
    <row r="80" customHeight="1" spans="1:24">
      <c r="A80" s="16">
        <v>45365.8366558565</v>
      </c>
      <c r="B80" s="1" t="s">
        <v>10</v>
      </c>
      <c r="C80" s="1" t="s">
        <v>11</v>
      </c>
      <c r="D80" s="1" t="s">
        <v>12</v>
      </c>
      <c r="E80" s="1" t="s">
        <v>49</v>
      </c>
      <c r="F80" s="1" t="s">
        <v>50</v>
      </c>
      <c r="G80" s="1" t="s">
        <v>50</v>
      </c>
      <c r="H80" s="1" t="s">
        <v>49</v>
      </c>
      <c r="I80" s="1" t="s">
        <v>50</v>
      </c>
      <c r="J80" s="1" t="s">
        <v>49</v>
      </c>
      <c r="K80" s="1" t="s">
        <v>50</v>
      </c>
      <c r="L80" s="1" t="s">
        <v>50</v>
      </c>
      <c r="N80" s="12">
        <f t="shared" si="0"/>
        <v>3</v>
      </c>
      <c r="O80" s="12">
        <f t="shared" si="1"/>
        <v>2</v>
      </c>
      <c r="P80" s="12">
        <f t="shared" si="2"/>
        <v>5</v>
      </c>
      <c r="Q80" s="12">
        <f t="shared" ref="Q80:R80" si="238">IF(E80="AI generated",1,0)</f>
        <v>1</v>
      </c>
      <c r="R80" s="12">
        <f t="shared" si="238"/>
        <v>0</v>
      </c>
      <c r="S80" s="18">
        <f t="shared" ref="S80:U80" si="239">IF(G80="AI generated",0,1)</f>
        <v>1</v>
      </c>
      <c r="T80" s="12">
        <f t="shared" si="239"/>
        <v>0</v>
      </c>
      <c r="U80" s="12">
        <f t="shared" si="239"/>
        <v>1</v>
      </c>
      <c r="V80" s="12">
        <f t="shared" ref="V80:W80" si="240">IF(J80="AI generated",1,0)</f>
        <v>1</v>
      </c>
      <c r="W80" s="12">
        <f t="shared" si="240"/>
        <v>0</v>
      </c>
      <c r="X80" s="12">
        <f t="shared" si="6"/>
        <v>1</v>
      </c>
    </row>
    <row r="81" customHeight="1" spans="1:24">
      <c r="A81" s="16">
        <v>45365.8398563773</v>
      </c>
      <c r="B81" s="1" t="s">
        <v>17</v>
      </c>
      <c r="C81" s="1" t="s">
        <v>11</v>
      </c>
      <c r="D81" s="1" t="s">
        <v>18</v>
      </c>
      <c r="E81" s="1" t="s">
        <v>49</v>
      </c>
      <c r="F81" s="1" t="s">
        <v>50</v>
      </c>
      <c r="G81" s="1" t="s">
        <v>50</v>
      </c>
      <c r="H81" s="1" t="s">
        <v>50</v>
      </c>
      <c r="I81" s="1" t="s">
        <v>49</v>
      </c>
      <c r="J81" s="1" t="s">
        <v>49</v>
      </c>
      <c r="K81" s="1" t="s">
        <v>49</v>
      </c>
      <c r="L81" s="1" t="s">
        <v>50</v>
      </c>
      <c r="N81" s="12">
        <f t="shared" si="0"/>
        <v>3</v>
      </c>
      <c r="O81" s="12">
        <f t="shared" si="1"/>
        <v>3</v>
      </c>
      <c r="P81" s="12">
        <f t="shared" si="2"/>
        <v>6</v>
      </c>
      <c r="Q81" s="12">
        <f t="shared" ref="Q81:R81" si="241">IF(E81="AI generated",1,0)</f>
        <v>1</v>
      </c>
      <c r="R81" s="12">
        <f t="shared" si="241"/>
        <v>0</v>
      </c>
      <c r="S81" s="18">
        <f t="shared" ref="S81:U81" si="242">IF(G81="AI generated",0,1)</f>
        <v>1</v>
      </c>
      <c r="T81" s="12">
        <f t="shared" si="242"/>
        <v>1</v>
      </c>
      <c r="U81" s="12">
        <f t="shared" si="242"/>
        <v>0</v>
      </c>
      <c r="V81" s="12">
        <f t="shared" ref="V81:W81" si="243">IF(J81="AI generated",1,0)</f>
        <v>1</v>
      </c>
      <c r="W81" s="12">
        <f t="shared" si="243"/>
        <v>1</v>
      </c>
      <c r="X81" s="12">
        <f t="shared" si="6"/>
        <v>1</v>
      </c>
    </row>
    <row r="82" customHeight="1" spans="1:24">
      <c r="A82" s="16">
        <v>45365.8436396181</v>
      </c>
      <c r="B82" s="1" t="s">
        <v>17</v>
      </c>
      <c r="C82" s="1" t="s">
        <v>15</v>
      </c>
      <c r="D82" s="1" t="s">
        <v>18</v>
      </c>
      <c r="E82" s="1" t="s">
        <v>49</v>
      </c>
      <c r="F82" s="1" t="s">
        <v>50</v>
      </c>
      <c r="G82" s="1" t="s">
        <v>49</v>
      </c>
      <c r="H82" s="1" t="s">
        <v>49</v>
      </c>
      <c r="I82" s="1" t="s">
        <v>50</v>
      </c>
      <c r="J82" s="1" t="s">
        <v>49</v>
      </c>
      <c r="K82" s="1" t="s">
        <v>50</v>
      </c>
      <c r="L82" s="1" t="s">
        <v>50</v>
      </c>
      <c r="N82" s="12">
        <f t="shared" si="0"/>
        <v>2</v>
      </c>
      <c r="O82" s="12">
        <f t="shared" si="1"/>
        <v>2</v>
      </c>
      <c r="P82" s="12">
        <f t="shared" si="2"/>
        <v>4</v>
      </c>
      <c r="Q82" s="12">
        <f t="shared" ref="Q82:R82" si="244">IF(E82="AI generated",1,0)</f>
        <v>1</v>
      </c>
      <c r="R82" s="12">
        <f t="shared" si="244"/>
        <v>0</v>
      </c>
      <c r="S82" s="18">
        <f t="shared" ref="S82:U82" si="245">IF(G82="AI generated",0,1)</f>
        <v>0</v>
      </c>
      <c r="T82" s="12">
        <f t="shared" si="245"/>
        <v>0</v>
      </c>
      <c r="U82" s="12">
        <f t="shared" si="245"/>
        <v>1</v>
      </c>
      <c r="V82" s="12">
        <f t="shared" ref="V82:W82" si="246">IF(J82="AI generated",1,0)</f>
        <v>1</v>
      </c>
      <c r="W82" s="12">
        <f t="shared" si="246"/>
        <v>0</v>
      </c>
      <c r="X82" s="12">
        <f t="shared" si="6"/>
        <v>1</v>
      </c>
    </row>
    <row r="83" customHeight="1" spans="1:24">
      <c r="A83" s="16">
        <v>45365.8464351273</v>
      </c>
      <c r="B83" s="1" t="s">
        <v>10</v>
      </c>
      <c r="C83" s="1" t="s">
        <v>11</v>
      </c>
      <c r="D83" s="1" t="s">
        <v>18</v>
      </c>
      <c r="E83" s="1" t="s">
        <v>50</v>
      </c>
      <c r="F83" s="1" t="s">
        <v>49</v>
      </c>
      <c r="G83" s="1" t="s">
        <v>49</v>
      </c>
      <c r="H83" s="1" t="s">
        <v>49</v>
      </c>
      <c r="I83" s="1" t="s">
        <v>50</v>
      </c>
      <c r="J83" s="1" t="s">
        <v>50</v>
      </c>
      <c r="K83" s="1" t="s">
        <v>49</v>
      </c>
      <c r="L83" s="1" t="s">
        <v>49</v>
      </c>
      <c r="N83" s="12">
        <f t="shared" si="0"/>
        <v>1</v>
      </c>
      <c r="O83" s="12">
        <f t="shared" si="1"/>
        <v>2</v>
      </c>
      <c r="P83" s="12">
        <f t="shared" si="2"/>
        <v>3</v>
      </c>
      <c r="Q83" s="12">
        <f t="shared" ref="Q83:R83" si="247">IF(E83="AI generated",1,0)</f>
        <v>0</v>
      </c>
      <c r="R83" s="12">
        <f t="shared" si="247"/>
        <v>1</v>
      </c>
      <c r="S83" s="18">
        <f t="shared" ref="S83:U83" si="248">IF(G83="AI generated",0,1)</f>
        <v>0</v>
      </c>
      <c r="T83" s="12">
        <f t="shared" si="248"/>
        <v>0</v>
      </c>
      <c r="U83" s="12">
        <f t="shared" si="248"/>
        <v>1</v>
      </c>
      <c r="V83" s="12">
        <f t="shared" ref="V83:W83" si="249">IF(J83="AI generated",1,0)</f>
        <v>0</v>
      </c>
      <c r="W83" s="12">
        <f t="shared" si="249"/>
        <v>1</v>
      </c>
      <c r="X83" s="12">
        <f t="shared" si="6"/>
        <v>0</v>
      </c>
    </row>
    <row r="84" customHeight="1" spans="1:24">
      <c r="A84" s="16">
        <v>45365.8493680093</v>
      </c>
      <c r="B84" s="1" t="s">
        <v>10</v>
      </c>
      <c r="C84" s="1" t="s">
        <v>11</v>
      </c>
      <c r="D84" s="1" t="s">
        <v>12</v>
      </c>
      <c r="E84" s="1" t="s">
        <v>49</v>
      </c>
      <c r="F84" s="1" t="s">
        <v>50</v>
      </c>
      <c r="G84" s="1" t="s">
        <v>49</v>
      </c>
      <c r="H84" s="1" t="s">
        <v>50</v>
      </c>
      <c r="I84" s="1" t="s">
        <v>49</v>
      </c>
      <c r="J84" s="1" t="s">
        <v>50</v>
      </c>
      <c r="K84" s="1" t="s">
        <v>50</v>
      </c>
      <c r="L84" s="1" t="s">
        <v>50</v>
      </c>
      <c r="N84" s="12">
        <f t="shared" si="0"/>
        <v>2</v>
      </c>
      <c r="O84" s="12">
        <f t="shared" si="1"/>
        <v>1</v>
      </c>
      <c r="P84" s="12">
        <f t="shared" si="2"/>
        <v>3</v>
      </c>
      <c r="Q84" s="12">
        <f t="shared" ref="Q84:R84" si="250">IF(E84="AI generated",1,0)</f>
        <v>1</v>
      </c>
      <c r="R84" s="12">
        <f t="shared" si="250"/>
        <v>0</v>
      </c>
      <c r="S84" s="18">
        <f t="shared" ref="S84:U84" si="251">IF(G84="AI generated",0,1)</f>
        <v>0</v>
      </c>
      <c r="T84" s="12">
        <f t="shared" si="251"/>
        <v>1</v>
      </c>
      <c r="U84" s="12">
        <f t="shared" si="251"/>
        <v>0</v>
      </c>
      <c r="V84" s="12">
        <f t="shared" ref="V84:W84" si="252">IF(J84="AI generated",1,0)</f>
        <v>0</v>
      </c>
      <c r="W84" s="12">
        <f t="shared" si="252"/>
        <v>0</v>
      </c>
      <c r="X84" s="12">
        <f t="shared" si="6"/>
        <v>1</v>
      </c>
    </row>
    <row r="85" customHeight="1" spans="1:24">
      <c r="A85" s="16">
        <v>45365.8646232755</v>
      </c>
      <c r="B85" s="1" t="s">
        <v>10</v>
      </c>
      <c r="C85" s="1" t="s">
        <v>11</v>
      </c>
      <c r="D85" s="1" t="s">
        <v>12</v>
      </c>
      <c r="E85" s="1" t="s">
        <v>50</v>
      </c>
      <c r="F85" s="1" t="s">
        <v>50</v>
      </c>
      <c r="G85" s="1" t="s">
        <v>49</v>
      </c>
      <c r="H85" s="1" t="s">
        <v>49</v>
      </c>
      <c r="I85" s="1" t="s">
        <v>49</v>
      </c>
      <c r="J85" s="1" t="s">
        <v>50</v>
      </c>
      <c r="K85" s="1" t="s">
        <v>50</v>
      </c>
      <c r="L85" s="1" t="s">
        <v>49</v>
      </c>
      <c r="N85" s="12">
        <f t="shared" si="0"/>
        <v>0</v>
      </c>
      <c r="O85" s="12">
        <f t="shared" si="1"/>
        <v>0</v>
      </c>
      <c r="P85" s="12">
        <f t="shared" si="2"/>
        <v>0</v>
      </c>
      <c r="Q85" s="12">
        <f t="shared" ref="Q85:R85" si="253">IF(E85="AI generated",1,0)</f>
        <v>0</v>
      </c>
      <c r="R85" s="12">
        <f t="shared" si="253"/>
        <v>0</v>
      </c>
      <c r="S85" s="18">
        <f t="shared" ref="S85:U85" si="254">IF(G85="AI generated",0,1)</f>
        <v>0</v>
      </c>
      <c r="T85" s="12">
        <f t="shared" si="254"/>
        <v>0</v>
      </c>
      <c r="U85" s="12">
        <f t="shared" si="254"/>
        <v>0</v>
      </c>
      <c r="V85" s="12">
        <f t="shared" ref="V85:W85" si="255">IF(J85="AI generated",1,0)</f>
        <v>0</v>
      </c>
      <c r="W85" s="12">
        <f t="shared" si="255"/>
        <v>0</v>
      </c>
      <c r="X85" s="12">
        <f t="shared" si="6"/>
        <v>0</v>
      </c>
    </row>
    <row r="86" customHeight="1" spans="1:24">
      <c r="A86" s="16">
        <v>45365.8716876736</v>
      </c>
      <c r="B86" s="1" t="s">
        <v>10</v>
      </c>
      <c r="C86" s="1" t="s">
        <v>11</v>
      </c>
      <c r="D86" s="1" t="s">
        <v>12</v>
      </c>
      <c r="E86" s="1" t="s">
        <v>50</v>
      </c>
      <c r="F86" s="1" t="s">
        <v>49</v>
      </c>
      <c r="G86" s="1" t="s">
        <v>49</v>
      </c>
      <c r="H86" s="1" t="s">
        <v>50</v>
      </c>
      <c r="I86" s="1" t="s">
        <v>50</v>
      </c>
      <c r="J86" s="1" t="s">
        <v>50</v>
      </c>
      <c r="K86" s="1" t="s">
        <v>49</v>
      </c>
      <c r="L86" s="1" t="s">
        <v>49</v>
      </c>
      <c r="N86" s="12">
        <f t="shared" si="0"/>
        <v>2</v>
      </c>
      <c r="O86" s="12">
        <f t="shared" si="1"/>
        <v>2</v>
      </c>
      <c r="P86" s="12">
        <f t="shared" si="2"/>
        <v>4</v>
      </c>
      <c r="Q86" s="12">
        <f t="shared" ref="Q86:R86" si="256">IF(E86="AI generated",1,0)</f>
        <v>0</v>
      </c>
      <c r="R86" s="12">
        <f t="shared" si="256"/>
        <v>1</v>
      </c>
      <c r="S86" s="18">
        <f t="shared" ref="S86:U86" si="257">IF(G86="AI generated",0,1)</f>
        <v>0</v>
      </c>
      <c r="T86" s="12">
        <f t="shared" si="257"/>
        <v>1</v>
      </c>
      <c r="U86" s="12">
        <f t="shared" si="257"/>
        <v>1</v>
      </c>
      <c r="V86" s="12">
        <f t="shared" ref="V86:W86" si="258">IF(J86="AI generated",1,0)</f>
        <v>0</v>
      </c>
      <c r="W86" s="12">
        <f t="shared" si="258"/>
        <v>1</v>
      </c>
      <c r="X86" s="12">
        <f t="shared" si="6"/>
        <v>0</v>
      </c>
    </row>
    <row r="87" customHeight="1" spans="1:24">
      <c r="A87" s="16">
        <v>45365.8742287153</v>
      </c>
      <c r="B87" s="1" t="s">
        <v>10</v>
      </c>
      <c r="C87" s="1" t="s">
        <v>15</v>
      </c>
      <c r="D87" s="1" t="s">
        <v>12</v>
      </c>
      <c r="E87" s="1" t="s">
        <v>50</v>
      </c>
      <c r="F87" s="1" t="s">
        <v>49</v>
      </c>
      <c r="G87" s="1" t="s">
        <v>50</v>
      </c>
      <c r="H87" s="1" t="s">
        <v>49</v>
      </c>
      <c r="I87" s="1" t="s">
        <v>49</v>
      </c>
      <c r="J87" s="1" t="s">
        <v>50</v>
      </c>
      <c r="K87" s="1" t="s">
        <v>49</v>
      </c>
      <c r="L87" s="1" t="s">
        <v>50</v>
      </c>
      <c r="N87" s="12">
        <f t="shared" si="0"/>
        <v>2</v>
      </c>
      <c r="O87" s="12">
        <f t="shared" si="1"/>
        <v>2</v>
      </c>
      <c r="P87" s="12">
        <f t="shared" si="2"/>
        <v>4</v>
      </c>
      <c r="Q87" s="12">
        <f t="shared" ref="Q87:R87" si="259">IF(E87="AI generated",1,0)</f>
        <v>0</v>
      </c>
      <c r="R87" s="12">
        <f t="shared" si="259"/>
        <v>1</v>
      </c>
      <c r="S87" s="18">
        <f t="shared" ref="S87:U87" si="260">IF(G87="AI generated",0,1)</f>
        <v>1</v>
      </c>
      <c r="T87" s="12">
        <f t="shared" si="260"/>
        <v>0</v>
      </c>
      <c r="U87" s="12">
        <f t="shared" si="260"/>
        <v>0</v>
      </c>
      <c r="V87" s="12">
        <f t="shared" ref="V87:W87" si="261">IF(J87="AI generated",1,0)</f>
        <v>0</v>
      </c>
      <c r="W87" s="12">
        <f t="shared" si="261"/>
        <v>1</v>
      </c>
      <c r="X87" s="12">
        <f t="shared" si="6"/>
        <v>1</v>
      </c>
    </row>
    <row r="88" customHeight="1" spans="1:24">
      <c r="A88" s="16">
        <v>45365.8757056944</v>
      </c>
      <c r="B88" s="1" t="s">
        <v>10</v>
      </c>
      <c r="C88" s="1" t="s">
        <v>11</v>
      </c>
      <c r="D88" s="1" t="s">
        <v>12</v>
      </c>
      <c r="E88" s="1" t="s">
        <v>50</v>
      </c>
      <c r="F88" s="1" t="s">
        <v>49</v>
      </c>
      <c r="G88" s="1" t="s">
        <v>50</v>
      </c>
      <c r="H88" s="1" t="s">
        <v>49</v>
      </c>
      <c r="I88" s="1" t="s">
        <v>50</v>
      </c>
      <c r="J88" s="1" t="s">
        <v>49</v>
      </c>
      <c r="K88" s="1" t="s">
        <v>49</v>
      </c>
      <c r="L88" s="1" t="s">
        <v>49</v>
      </c>
      <c r="N88" s="12">
        <f t="shared" si="0"/>
        <v>2</v>
      </c>
      <c r="O88" s="12">
        <f t="shared" si="1"/>
        <v>3</v>
      </c>
      <c r="P88" s="12">
        <f t="shared" si="2"/>
        <v>5</v>
      </c>
      <c r="Q88" s="12">
        <f t="shared" ref="Q88:R88" si="262">IF(E88="AI generated",1,0)</f>
        <v>0</v>
      </c>
      <c r="R88" s="12">
        <f t="shared" si="262"/>
        <v>1</v>
      </c>
      <c r="S88" s="18">
        <f t="shared" ref="S88:U88" si="263">IF(G88="AI generated",0,1)</f>
        <v>1</v>
      </c>
      <c r="T88" s="12">
        <f t="shared" si="263"/>
        <v>0</v>
      </c>
      <c r="U88" s="12">
        <f t="shared" si="263"/>
        <v>1</v>
      </c>
      <c r="V88" s="12">
        <f t="shared" ref="V88:W88" si="264">IF(J88="AI generated",1,0)</f>
        <v>1</v>
      </c>
      <c r="W88" s="12">
        <f t="shared" si="264"/>
        <v>1</v>
      </c>
      <c r="X88" s="12">
        <f t="shared" si="6"/>
        <v>0</v>
      </c>
    </row>
    <row r="89" customHeight="1" spans="1:24">
      <c r="A89" s="16">
        <v>45365.8776925</v>
      </c>
      <c r="B89" s="1" t="s">
        <v>10</v>
      </c>
      <c r="C89" s="1" t="s">
        <v>15</v>
      </c>
      <c r="D89" s="1" t="s">
        <v>12</v>
      </c>
      <c r="E89" s="1" t="s">
        <v>49</v>
      </c>
      <c r="F89" s="1" t="s">
        <v>50</v>
      </c>
      <c r="G89" s="1" t="s">
        <v>50</v>
      </c>
      <c r="H89" s="1" t="s">
        <v>49</v>
      </c>
      <c r="I89" s="1" t="s">
        <v>49</v>
      </c>
      <c r="J89" s="1" t="s">
        <v>50</v>
      </c>
      <c r="K89" s="1" t="s">
        <v>49</v>
      </c>
      <c r="L89" s="1" t="s">
        <v>50</v>
      </c>
      <c r="N89" s="12">
        <f t="shared" si="0"/>
        <v>2</v>
      </c>
      <c r="O89" s="12">
        <f t="shared" si="1"/>
        <v>2</v>
      </c>
      <c r="P89" s="12">
        <f t="shared" si="2"/>
        <v>4</v>
      </c>
      <c r="Q89" s="12">
        <f t="shared" ref="Q89:R89" si="265">IF(E89="AI generated",1,0)</f>
        <v>1</v>
      </c>
      <c r="R89" s="12">
        <f t="shared" si="265"/>
        <v>0</v>
      </c>
      <c r="S89" s="18">
        <f t="shared" ref="S89:U89" si="266">IF(G89="AI generated",0,1)</f>
        <v>1</v>
      </c>
      <c r="T89" s="12">
        <f t="shared" si="266"/>
        <v>0</v>
      </c>
      <c r="U89" s="12">
        <f t="shared" si="266"/>
        <v>0</v>
      </c>
      <c r="V89" s="12">
        <f t="shared" ref="V89:W89" si="267">IF(J89="AI generated",1,0)</f>
        <v>0</v>
      </c>
      <c r="W89" s="12">
        <f t="shared" si="267"/>
        <v>1</v>
      </c>
      <c r="X89" s="12">
        <f t="shared" si="6"/>
        <v>1</v>
      </c>
    </row>
    <row r="90" customHeight="1" spans="1:24">
      <c r="A90" s="16">
        <v>45365.9145904977</v>
      </c>
      <c r="B90" s="1" t="s">
        <v>10</v>
      </c>
      <c r="C90" s="1" t="s">
        <v>15</v>
      </c>
      <c r="D90" s="1" t="s">
        <v>12</v>
      </c>
      <c r="E90" s="1" t="s">
        <v>49</v>
      </c>
      <c r="F90" s="1" t="s">
        <v>50</v>
      </c>
      <c r="G90" s="1" t="s">
        <v>50</v>
      </c>
      <c r="H90" s="1" t="s">
        <v>49</v>
      </c>
      <c r="I90" s="1" t="s">
        <v>50</v>
      </c>
      <c r="J90" s="1" t="s">
        <v>49</v>
      </c>
      <c r="K90" s="1" t="s">
        <v>49</v>
      </c>
      <c r="L90" s="1" t="s">
        <v>50</v>
      </c>
      <c r="N90" s="12">
        <f t="shared" si="0"/>
        <v>3</v>
      </c>
      <c r="O90" s="12">
        <f t="shared" si="1"/>
        <v>3</v>
      </c>
      <c r="P90" s="12">
        <f t="shared" si="2"/>
        <v>6</v>
      </c>
      <c r="Q90" s="12">
        <f t="shared" ref="Q90:R90" si="268">IF(E90="AI generated",1,0)</f>
        <v>1</v>
      </c>
      <c r="R90" s="12">
        <f t="shared" si="268"/>
        <v>0</v>
      </c>
      <c r="S90" s="18">
        <f t="shared" ref="S90:U90" si="269">IF(G90="AI generated",0,1)</f>
        <v>1</v>
      </c>
      <c r="T90" s="12">
        <f t="shared" si="269"/>
        <v>0</v>
      </c>
      <c r="U90" s="12">
        <f t="shared" si="269"/>
        <v>1</v>
      </c>
      <c r="V90" s="12">
        <f t="shared" ref="V90:W90" si="270">IF(J90="AI generated",1,0)</f>
        <v>1</v>
      </c>
      <c r="W90" s="12">
        <f t="shared" si="270"/>
        <v>1</v>
      </c>
      <c r="X90" s="12">
        <f t="shared" si="6"/>
        <v>1</v>
      </c>
    </row>
    <row r="91" customHeight="1" spans="1:24">
      <c r="A91" s="16">
        <v>45365.9193556019</v>
      </c>
      <c r="B91" s="1" t="s">
        <v>17</v>
      </c>
      <c r="C91" s="1" t="s">
        <v>15</v>
      </c>
      <c r="D91" s="1" t="s">
        <v>18</v>
      </c>
      <c r="E91" s="1" t="s">
        <v>50</v>
      </c>
      <c r="F91" s="1" t="s">
        <v>50</v>
      </c>
      <c r="G91" s="1" t="s">
        <v>50</v>
      </c>
      <c r="H91" s="1" t="s">
        <v>50</v>
      </c>
      <c r="I91" s="1" t="s">
        <v>49</v>
      </c>
      <c r="J91" s="1" t="s">
        <v>49</v>
      </c>
      <c r="K91" s="1" t="s">
        <v>50</v>
      </c>
      <c r="L91" s="1" t="s">
        <v>50</v>
      </c>
      <c r="N91" s="12">
        <f t="shared" si="0"/>
        <v>3</v>
      </c>
      <c r="O91" s="12">
        <f t="shared" si="1"/>
        <v>1</v>
      </c>
      <c r="P91" s="12">
        <f t="shared" si="2"/>
        <v>4</v>
      </c>
      <c r="Q91" s="12">
        <f t="shared" ref="Q91:R91" si="271">IF(E91="AI generated",1,0)</f>
        <v>0</v>
      </c>
      <c r="R91" s="12">
        <f t="shared" si="271"/>
        <v>0</v>
      </c>
      <c r="S91" s="18">
        <f t="shared" ref="S91:U91" si="272">IF(G91="AI generated",0,1)</f>
        <v>1</v>
      </c>
      <c r="T91" s="12">
        <f t="shared" si="272"/>
        <v>1</v>
      </c>
      <c r="U91" s="12">
        <f t="shared" si="272"/>
        <v>0</v>
      </c>
      <c r="V91" s="12">
        <f t="shared" ref="V91:W91" si="273">IF(J91="AI generated",1,0)</f>
        <v>1</v>
      </c>
      <c r="W91" s="12">
        <f t="shared" si="273"/>
        <v>0</v>
      </c>
      <c r="X91" s="12">
        <f t="shared" si="6"/>
        <v>1</v>
      </c>
    </row>
    <row r="92" customHeight="1" spans="1:24">
      <c r="A92" s="16">
        <v>45365.9195791551</v>
      </c>
      <c r="B92" s="1" t="s">
        <v>10</v>
      </c>
      <c r="C92" s="1" t="s">
        <v>11</v>
      </c>
      <c r="D92" s="1" t="s">
        <v>18</v>
      </c>
      <c r="E92" s="1" t="s">
        <v>50</v>
      </c>
      <c r="F92" s="1" t="s">
        <v>50</v>
      </c>
      <c r="G92" s="1" t="s">
        <v>50</v>
      </c>
      <c r="H92" s="1" t="s">
        <v>50</v>
      </c>
      <c r="I92" s="1" t="s">
        <v>50</v>
      </c>
      <c r="J92" s="1" t="s">
        <v>50</v>
      </c>
      <c r="K92" s="1" t="s">
        <v>50</v>
      </c>
      <c r="L92" s="1" t="s">
        <v>50</v>
      </c>
      <c r="N92" s="12">
        <f t="shared" si="0"/>
        <v>4</v>
      </c>
      <c r="O92" s="12">
        <f t="shared" si="1"/>
        <v>0</v>
      </c>
      <c r="P92" s="12">
        <f t="shared" si="2"/>
        <v>4</v>
      </c>
      <c r="Q92" s="12">
        <f t="shared" ref="Q92:R92" si="274">IF(E92="AI generated",1,0)</f>
        <v>0</v>
      </c>
      <c r="R92" s="12">
        <f t="shared" si="274"/>
        <v>0</v>
      </c>
      <c r="S92" s="18">
        <f t="shared" ref="S92:U92" si="275">IF(G92="AI generated",0,1)</f>
        <v>1</v>
      </c>
      <c r="T92" s="12">
        <f t="shared" si="275"/>
        <v>1</v>
      </c>
      <c r="U92" s="12">
        <f t="shared" si="275"/>
        <v>1</v>
      </c>
      <c r="V92" s="12">
        <f t="shared" ref="V92:W92" si="276">IF(J92="AI generated",1,0)</f>
        <v>0</v>
      </c>
      <c r="W92" s="12">
        <f t="shared" si="276"/>
        <v>0</v>
      </c>
      <c r="X92" s="12">
        <f t="shared" si="6"/>
        <v>1</v>
      </c>
    </row>
    <row r="93" customHeight="1" spans="1:24">
      <c r="A93" s="16">
        <v>45365.9213641319</v>
      </c>
      <c r="B93" s="1" t="s">
        <v>10</v>
      </c>
      <c r="C93" s="1" t="s">
        <v>11</v>
      </c>
      <c r="D93" s="1" t="s">
        <v>12</v>
      </c>
      <c r="E93" s="1" t="s">
        <v>50</v>
      </c>
      <c r="F93" s="1" t="s">
        <v>50</v>
      </c>
      <c r="G93" s="1" t="s">
        <v>49</v>
      </c>
      <c r="H93" s="1" t="s">
        <v>50</v>
      </c>
      <c r="I93" s="1" t="s">
        <v>50</v>
      </c>
      <c r="J93" s="1" t="s">
        <v>49</v>
      </c>
      <c r="K93" s="1" t="s">
        <v>50</v>
      </c>
      <c r="L93" s="1" t="s">
        <v>49</v>
      </c>
      <c r="N93" s="12">
        <f t="shared" si="0"/>
        <v>2</v>
      </c>
      <c r="O93" s="12">
        <f t="shared" si="1"/>
        <v>1</v>
      </c>
      <c r="P93" s="12">
        <f t="shared" si="2"/>
        <v>3</v>
      </c>
      <c r="Q93" s="12">
        <f t="shared" ref="Q93:R93" si="277">IF(E93="AI generated",1,0)</f>
        <v>0</v>
      </c>
      <c r="R93" s="12">
        <f t="shared" si="277"/>
        <v>0</v>
      </c>
      <c r="S93" s="18">
        <f t="shared" ref="S93:U93" si="278">IF(G93="AI generated",0,1)</f>
        <v>0</v>
      </c>
      <c r="T93" s="12">
        <f t="shared" si="278"/>
        <v>1</v>
      </c>
      <c r="U93" s="12">
        <f t="shared" si="278"/>
        <v>1</v>
      </c>
      <c r="V93" s="12">
        <f t="shared" ref="V93:W93" si="279">IF(J93="AI generated",1,0)</f>
        <v>1</v>
      </c>
      <c r="W93" s="12">
        <f t="shared" si="279"/>
        <v>0</v>
      </c>
      <c r="X93" s="12">
        <f t="shared" si="6"/>
        <v>0</v>
      </c>
    </row>
    <row r="94" customHeight="1" spans="1:24">
      <c r="A94" s="16">
        <v>45365.9218104398</v>
      </c>
      <c r="B94" s="1" t="s">
        <v>10</v>
      </c>
      <c r="C94" s="1" t="s">
        <v>15</v>
      </c>
      <c r="D94" s="1" t="s">
        <v>18</v>
      </c>
      <c r="E94" s="1" t="s">
        <v>49</v>
      </c>
      <c r="F94" s="1" t="s">
        <v>49</v>
      </c>
      <c r="G94" s="1" t="s">
        <v>50</v>
      </c>
      <c r="H94" s="1" t="s">
        <v>50</v>
      </c>
      <c r="I94" s="1" t="s">
        <v>50</v>
      </c>
      <c r="J94" s="1" t="s">
        <v>49</v>
      </c>
      <c r="K94" s="1" t="s">
        <v>50</v>
      </c>
      <c r="L94" s="1" t="s">
        <v>49</v>
      </c>
      <c r="N94" s="12">
        <f t="shared" si="0"/>
        <v>3</v>
      </c>
      <c r="O94" s="12">
        <f t="shared" si="1"/>
        <v>3</v>
      </c>
      <c r="P94" s="12">
        <f t="shared" si="2"/>
        <v>6</v>
      </c>
      <c r="Q94" s="12">
        <f t="shared" ref="Q94:R94" si="280">IF(E94="AI generated",1,0)</f>
        <v>1</v>
      </c>
      <c r="R94" s="12">
        <f t="shared" si="280"/>
        <v>1</v>
      </c>
      <c r="S94" s="18">
        <f t="shared" ref="S94:U94" si="281">IF(G94="AI generated",0,1)</f>
        <v>1</v>
      </c>
      <c r="T94" s="12">
        <f t="shared" si="281"/>
        <v>1</v>
      </c>
      <c r="U94" s="12">
        <f t="shared" si="281"/>
        <v>1</v>
      </c>
      <c r="V94" s="12">
        <f t="shared" ref="V94:W94" si="282">IF(J94="AI generated",1,0)</f>
        <v>1</v>
      </c>
      <c r="W94" s="12">
        <f t="shared" si="282"/>
        <v>0</v>
      </c>
      <c r="X94" s="12">
        <f t="shared" si="6"/>
        <v>0</v>
      </c>
    </row>
    <row r="95" customHeight="1" spans="1:24">
      <c r="A95" s="16">
        <v>45365.9301290972</v>
      </c>
      <c r="B95" s="1" t="s">
        <v>10</v>
      </c>
      <c r="C95" s="1" t="s">
        <v>15</v>
      </c>
      <c r="D95" s="1" t="s">
        <v>12</v>
      </c>
      <c r="E95" s="1" t="s">
        <v>50</v>
      </c>
      <c r="F95" s="1" t="s">
        <v>49</v>
      </c>
      <c r="G95" s="1" t="s">
        <v>49</v>
      </c>
      <c r="H95" s="1" t="s">
        <v>50</v>
      </c>
      <c r="I95" s="1" t="s">
        <v>50</v>
      </c>
      <c r="J95" s="1" t="s">
        <v>50</v>
      </c>
      <c r="K95" s="1" t="s">
        <v>49</v>
      </c>
      <c r="L95" s="1" t="s">
        <v>50</v>
      </c>
      <c r="N95" s="12">
        <f t="shared" si="0"/>
        <v>3</v>
      </c>
      <c r="O95" s="12">
        <f t="shared" si="1"/>
        <v>2</v>
      </c>
      <c r="P95" s="12">
        <f t="shared" si="2"/>
        <v>5</v>
      </c>
      <c r="Q95" s="12">
        <f t="shared" ref="Q95:R95" si="283">IF(E95="AI generated",1,0)</f>
        <v>0</v>
      </c>
      <c r="R95" s="12">
        <f t="shared" si="283"/>
        <v>1</v>
      </c>
      <c r="S95" s="18">
        <f t="shared" ref="S95:U95" si="284">IF(G95="AI generated",0,1)</f>
        <v>0</v>
      </c>
      <c r="T95" s="12">
        <f t="shared" si="284"/>
        <v>1</v>
      </c>
      <c r="U95" s="12">
        <f t="shared" si="284"/>
        <v>1</v>
      </c>
      <c r="V95" s="12">
        <f t="shared" ref="V95:W95" si="285">IF(J95="AI generated",1,0)</f>
        <v>0</v>
      </c>
      <c r="W95" s="12">
        <f t="shared" si="285"/>
        <v>1</v>
      </c>
      <c r="X95" s="12">
        <f t="shared" si="6"/>
        <v>1</v>
      </c>
    </row>
    <row r="96" customHeight="1" spans="1:24">
      <c r="A96" s="16">
        <v>45365.933680787</v>
      </c>
      <c r="B96" s="1" t="s">
        <v>10</v>
      </c>
      <c r="C96" s="1" t="s">
        <v>11</v>
      </c>
      <c r="D96" s="1" t="s">
        <v>18</v>
      </c>
      <c r="E96" s="1" t="s">
        <v>49</v>
      </c>
      <c r="F96" s="1" t="s">
        <v>49</v>
      </c>
      <c r="G96" s="1" t="s">
        <v>49</v>
      </c>
      <c r="H96" s="1" t="s">
        <v>49</v>
      </c>
      <c r="I96" s="1" t="s">
        <v>50</v>
      </c>
      <c r="J96" s="1" t="s">
        <v>49</v>
      </c>
      <c r="K96" s="1" t="s">
        <v>49</v>
      </c>
      <c r="L96" s="1" t="s">
        <v>50</v>
      </c>
      <c r="N96" s="12">
        <f t="shared" si="0"/>
        <v>2</v>
      </c>
      <c r="O96" s="12">
        <f t="shared" si="1"/>
        <v>4</v>
      </c>
      <c r="P96" s="12">
        <f t="shared" si="2"/>
        <v>6</v>
      </c>
      <c r="Q96" s="12">
        <f t="shared" ref="Q96:R96" si="286">IF(E96="AI generated",1,0)</f>
        <v>1</v>
      </c>
      <c r="R96" s="12">
        <f t="shared" si="286"/>
        <v>1</v>
      </c>
      <c r="S96" s="18">
        <f t="shared" ref="S96:U96" si="287">IF(G96="AI generated",0,1)</f>
        <v>0</v>
      </c>
      <c r="T96" s="12">
        <f t="shared" si="287"/>
        <v>0</v>
      </c>
      <c r="U96" s="12">
        <f t="shared" si="287"/>
        <v>1</v>
      </c>
      <c r="V96" s="12">
        <f t="shared" ref="V96:W96" si="288">IF(J96="AI generated",1,0)</f>
        <v>1</v>
      </c>
      <c r="W96" s="12">
        <f t="shared" si="288"/>
        <v>1</v>
      </c>
      <c r="X96" s="12">
        <f t="shared" si="6"/>
        <v>1</v>
      </c>
    </row>
    <row r="97" customHeight="1" spans="1:24">
      <c r="A97" s="16">
        <v>45365.9367641435</v>
      </c>
      <c r="B97" s="1" t="s">
        <v>10</v>
      </c>
      <c r="C97" s="1" t="s">
        <v>11</v>
      </c>
      <c r="D97" s="1" t="s">
        <v>12</v>
      </c>
      <c r="E97" s="1" t="s">
        <v>50</v>
      </c>
      <c r="F97" s="1" t="s">
        <v>50</v>
      </c>
      <c r="G97" s="1" t="s">
        <v>50</v>
      </c>
      <c r="H97" s="1" t="s">
        <v>49</v>
      </c>
      <c r="I97" s="1" t="s">
        <v>49</v>
      </c>
      <c r="J97" s="1" t="s">
        <v>49</v>
      </c>
      <c r="K97" s="1" t="s">
        <v>49</v>
      </c>
      <c r="L97" s="1" t="s">
        <v>50</v>
      </c>
      <c r="N97" s="12">
        <f t="shared" si="0"/>
        <v>2</v>
      </c>
      <c r="O97" s="12">
        <f t="shared" si="1"/>
        <v>2</v>
      </c>
      <c r="P97" s="12">
        <f t="shared" si="2"/>
        <v>4</v>
      </c>
      <c r="Q97" s="12">
        <f t="shared" ref="Q97:R97" si="289">IF(E97="AI generated",1,0)</f>
        <v>0</v>
      </c>
      <c r="R97" s="12">
        <f t="shared" si="289"/>
        <v>0</v>
      </c>
      <c r="S97" s="18">
        <f t="shared" ref="S97:U97" si="290">IF(G97="AI generated",0,1)</f>
        <v>1</v>
      </c>
      <c r="T97" s="12">
        <f t="shared" si="290"/>
        <v>0</v>
      </c>
      <c r="U97" s="12">
        <f t="shared" si="290"/>
        <v>0</v>
      </c>
      <c r="V97" s="12">
        <f t="shared" ref="V97:W97" si="291">IF(J97="AI generated",1,0)</f>
        <v>1</v>
      </c>
      <c r="W97" s="12">
        <f t="shared" si="291"/>
        <v>1</v>
      </c>
      <c r="X97" s="12">
        <f t="shared" si="6"/>
        <v>1</v>
      </c>
    </row>
    <row r="98" customHeight="1" spans="1:24">
      <c r="A98" s="16">
        <v>45365.9372520833</v>
      </c>
      <c r="B98" s="1" t="s">
        <v>10</v>
      </c>
      <c r="C98" s="1" t="s">
        <v>11</v>
      </c>
      <c r="D98" s="1" t="s">
        <v>12</v>
      </c>
      <c r="E98" s="1" t="s">
        <v>49</v>
      </c>
      <c r="F98" s="1" t="s">
        <v>50</v>
      </c>
      <c r="G98" s="1" t="s">
        <v>49</v>
      </c>
      <c r="H98" s="1" t="s">
        <v>50</v>
      </c>
      <c r="I98" s="1" t="s">
        <v>49</v>
      </c>
      <c r="J98" s="1" t="s">
        <v>49</v>
      </c>
      <c r="K98" s="1" t="s">
        <v>50</v>
      </c>
      <c r="L98" s="1" t="s">
        <v>50</v>
      </c>
      <c r="N98" s="12">
        <f t="shared" si="0"/>
        <v>2</v>
      </c>
      <c r="O98" s="12">
        <f t="shared" si="1"/>
        <v>2</v>
      </c>
      <c r="P98" s="12">
        <f t="shared" si="2"/>
        <v>4</v>
      </c>
      <c r="Q98" s="12">
        <f t="shared" ref="Q98:R98" si="292">IF(E98="AI generated",1,0)</f>
        <v>1</v>
      </c>
      <c r="R98" s="12">
        <f t="shared" si="292"/>
        <v>0</v>
      </c>
      <c r="S98" s="18">
        <f t="shared" ref="S98:U98" si="293">IF(G98="AI generated",0,1)</f>
        <v>0</v>
      </c>
      <c r="T98" s="12">
        <f t="shared" si="293"/>
        <v>1</v>
      </c>
      <c r="U98" s="12">
        <f t="shared" si="293"/>
        <v>0</v>
      </c>
      <c r="V98" s="12">
        <f t="shared" ref="V98:W98" si="294">IF(J98="AI generated",1,0)</f>
        <v>1</v>
      </c>
      <c r="W98" s="12">
        <f t="shared" si="294"/>
        <v>0</v>
      </c>
      <c r="X98" s="12">
        <f t="shared" si="6"/>
        <v>1</v>
      </c>
    </row>
    <row r="99" customHeight="1" spans="1:24">
      <c r="A99" s="16">
        <v>45365.9408624769</v>
      </c>
      <c r="B99" s="1" t="s">
        <v>10</v>
      </c>
      <c r="C99" s="1" t="s">
        <v>15</v>
      </c>
      <c r="D99" s="1" t="s">
        <v>12</v>
      </c>
      <c r="E99" s="1" t="s">
        <v>50</v>
      </c>
      <c r="F99" s="1" t="s">
        <v>49</v>
      </c>
      <c r="G99" s="1" t="s">
        <v>50</v>
      </c>
      <c r="H99" s="1" t="s">
        <v>50</v>
      </c>
      <c r="I99" s="1" t="s">
        <v>49</v>
      </c>
      <c r="J99" s="1" t="s">
        <v>49</v>
      </c>
      <c r="K99" s="1" t="s">
        <v>50</v>
      </c>
      <c r="L99" s="1" t="s">
        <v>50</v>
      </c>
      <c r="N99" s="12">
        <f t="shared" si="0"/>
        <v>3</v>
      </c>
      <c r="O99" s="12">
        <f t="shared" si="1"/>
        <v>2</v>
      </c>
      <c r="P99" s="12">
        <f t="shared" si="2"/>
        <v>5</v>
      </c>
      <c r="Q99" s="12">
        <f t="shared" ref="Q99:R99" si="295">IF(E99="AI generated",1,0)</f>
        <v>0</v>
      </c>
      <c r="R99" s="12">
        <f t="shared" si="295"/>
        <v>1</v>
      </c>
      <c r="S99" s="18">
        <f t="shared" ref="S99:U99" si="296">IF(G99="AI generated",0,1)</f>
        <v>1</v>
      </c>
      <c r="T99" s="12">
        <f t="shared" si="296"/>
        <v>1</v>
      </c>
      <c r="U99" s="12">
        <f t="shared" si="296"/>
        <v>0</v>
      </c>
      <c r="V99" s="12">
        <f t="shared" ref="V99:W99" si="297">IF(J99="AI generated",1,0)</f>
        <v>1</v>
      </c>
      <c r="W99" s="12">
        <f t="shared" si="297"/>
        <v>0</v>
      </c>
      <c r="X99" s="12">
        <f t="shared" si="6"/>
        <v>1</v>
      </c>
    </row>
    <row r="100" customHeight="1" spans="1:24">
      <c r="A100" s="16">
        <v>45365.9411326852</v>
      </c>
      <c r="B100" s="1" t="s">
        <v>10</v>
      </c>
      <c r="C100" s="1" t="s">
        <v>11</v>
      </c>
      <c r="D100" s="1" t="s">
        <v>12</v>
      </c>
      <c r="E100" s="1" t="s">
        <v>49</v>
      </c>
      <c r="F100" s="1" t="s">
        <v>50</v>
      </c>
      <c r="G100" s="1" t="s">
        <v>49</v>
      </c>
      <c r="H100" s="1" t="s">
        <v>50</v>
      </c>
      <c r="I100" s="1" t="s">
        <v>49</v>
      </c>
      <c r="J100" s="1" t="s">
        <v>49</v>
      </c>
      <c r="K100" s="1" t="s">
        <v>49</v>
      </c>
      <c r="L100" s="1" t="s">
        <v>50</v>
      </c>
      <c r="N100" s="12">
        <f t="shared" si="0"/>
        <v>2</v>
      </c>
      <c r="O100" s="12">
        <f t="shared" si="1"/>
        <v>3</v>
      </c>
      <c r="P100" s="12">
        <f t="shared" si="2"/>
        <v>5</v>
      </c>
      <c r="Q100" s="12">
        <f t="shared" ref="Q100:R100" si="298">IF(E100="AI generated",1,0)</f>
        <v>1</v>
      </c>
      <c r="R100" s="12">
        <f t="shared" si="298"/>
        <v>0</v>
      </c>
      <c r="S100" s="18">
        <f t="shared" ref="S100:U100" si="299">IF(G100="AI generated",0,1)</f>
        <v>0</v>
      </c>
      <c r="T100" s="12">
        <f t="shared" si="299"/>
        <v>1</v>
      </c>
      <c r="U100" s="12">
        <f t="shared" si="299"/>
        <v>0</v>
      </c>
      <c r="V100" s="12">
        <f t="shared" ref="V100:W100" si="300">IF(J100="AI generated",1,0)</f>
        <v>1</v>
      </c>
      <c r="W100" s="12">
        <f t="shared" si="300"/>
        <v>1</v>
      </c>
      <c r="X100" s="12">
        <f t="shared" si="6"/>
        <v>1</v>
      </c>
    </row>
    <row r="101" customHeight="1" spans="1:24">
      <c r="A101" s="16">
        <v>45365.9442007639</v>
      </c>
      <c r="B101" s="1" t="s">
        <v>10</v>
      </c>
      <c r="C101" s="1" t="s">
        <v>11</v>
      </c>
      <c r="D101" s="1" t="s">
        <v>12</v>
      </c>
      <c r="E101" s="1" t="s">
        <v>49</v>
      </c>
      <c r="F101" s="1" t="s">
        <v>50</v>
      </c>
      <c r="G101" s="1" t="s">
        <v>49</v>
      </c>
      <c r="H101" s="1" t="s">
        <v>50</v>
      </c>
      <c r="I101" s="1" t="s">
        <v>49</v>
      </c>
      <c r="J101" s="1" t="s">
        <v>49</v>
      </c>
      <c r="K101" s="1" t="s">
        <v>50</v>
      </c>
      <c r="L101" s="1" t="s">
        <v>50</v>
      </c>
      <c r="N101" s="12">
        <f t="shared" si="0"/>
        <v>2</v>
      </c>
      <c r="O101" s="12">
        <f t="shared" si="1"/>
        <v>2</v>
      </c>
      <c r="P101" s="12">
        <f t="shared" si="2"/>
        <v>4</v>
      </c>
      <c r="Q101" s="12">
        <f t="shared" ref="Q101:R101" si="301">IF(E101="AI generated",1,0)</f>
        <v>1</v>
      </c>
      <c r="R101" s="12">
        <f t="shared" si="301"/>
        <v>0</v>
      </c>
      <c r="S101" s="18">
        <f t="shared" ref="S101:U101" si="302">IF(G101="AI generated",0,1)</f>
        <v>0</v>
      </c>
      <c r="T101" s="12">
        <f t="shared" si="302"/>
        <v>1</v>
      </c>
      <c r="U101" s="12">
        <f t="shared" si="302"/>
        <v>0</v>
      </c>
      <c r="V101" s="12">
        <f t="shared" ref="V101:W101" si="303">IF(J101="AI generated",1,0)</f>
        <v>1</v>
      </c>
      <c r="W101" s="12">
        <f t="shared" si="303"/>
        <v>0</v>
      </c>
      <c r="X101" s="12">
        <f t="shared" si="6"/>
        <v>1</v>
      </c>
    </row>
    <row r="102" customHeight="1" spans="1:24">
      <c r="A102" s="16">
        <v>45365.9469511343</v>
      </c>
      <c r="B102" s="1" t="s">
        <v>10</v>
      </c>
      <c r="C102" s="1" t="s">
        <v>11</v>
      </c>
      <c r="D102" s="1" t="s">
        <v>12</v>
      </c>
      <c r="E102" s="1" t="s">
        <v>49</v>
      </c>
      <c r="F102" s="1" t="s">
        <v>49</v>
      </c>
      <c r="G102" s="1" t="s">
        <v>50</v>
      </c>
      <c r="H102" s="1" t="s">
        <v>49</v>
      </c>
      <c r="I102" s="1" t="s">
        <v>49</v>
      </c>
      <c r="J102" s="1" t="s">
        <v>49</v>
      </c>
      <c r="K102" s="1" t="s">
        <v>50</v>
      </c>
      <c r="L102" s="1" t="s">
        <v>50</v>
      </c>
      <c r="N102" s="12">
        <f t="shared" si="0"/>
        <v>2</v>
      </c>
      <c r="O102" s="12">
        <f t="shared" si="1"/>
        <v>3</v>
      </c>
      <c r="P102" s="12">
        <f t="shared" si="2"/>
        <v>5</v>
      </c>
      <c r="Q102" s="12">
        <f t="shared" ref="Q102:R102" si="304">IF(E102="AI generated",1,0)</f>
        <v>1</v>
      </c>
      <c r="R102" s="12">
        <f t="shared" si="304"/>
        <v>1</v>
      </c>
      <c r="S102" s="18">
        <f t="shared" ref="S102:U102" si="305">IF(G102="AI generated",0,1)</f>
        <v>1</v>
      </c>
      <c r="T102" s="12">
        <f t="shared" si="305"/>
        <v>0</v>
      </c>
      <c r="U102" s="12">
        <f t="shared" si="305"/>
        <v>0</v>
      </c>
      <c r="V102" s="12">
        <f t="shared" ref="V102:W102" si="306">IF(J102="AI generated",1,0)</f>
        <v>1</v>
      </c>
      <c r="W102" s="12">
        <f t="shared" si="306"/>
        <v>0</v>
      </c>
      <c r="X102" s="12">
        <f t="shared" si="6"/>
        <v>1</v>
      </c>
    </row>
    <row r="103" customHeight="1" spans="1:24">
      <c r="A103" s="16">
        <v>45365.9511174537</v>
      </c>
      <c r="B103" s="1" t="s">
        <v>10</v>
      </c>
      <c r="C103" s="1" t="s">
        <v>11</v>
      </c>
      <c r="D103" s="1" t="s">
        <v>12</v>
      </c>
      <c r="E103" s="1" t="s">
        <v>50</v>
      </c>
      <c r="F103" s="1" t="s">
        <v>49</v>
      </c>
      <c r="G103" s="1" t="s">
        <v>49</v>
      </c>
      <c r="H103" s="1" t="s">
        <v>49</v>
      </c>
      <c r="I103" s="1" t="s">
        <v>49</v>
      </c>
      <c r="J103" s="1" t="s">
        <v>50</v>
      </c>
      <c r="K103" s="1" t="s">
        <v>50</v>
      </c>
      <c r="L103" s="1" t="s">
        <v>50</v>
      </c>
      <c r="N103" s="12">
        <f t="shared" si="0"/>
        <v>1</v>
      </c>
      <c r="O103" s="12">
        <f t="shared" si="1"/>
        <v>1</v>
      </c>
      <c r="P103" s="12">
        <f t="shared" si="2"/>
        <v>2</v>
      </c>
      <c r="Q103" s="12">
        <f t="shared" ref="Q103:R103" si="307">IF(E103="AI generated",1,0)</f>
        <v>0</v>
      </c>
      <c r="R103" s="12">
        <f t="shared" si="307"/>
        <v>1</v>
      </c>
      <c r="S103" s="18">
        <f t="shared" ref="S103:U103" si="308">IF(G103="AI generated",0,1)</f>
        <v>0</v>
      </c>
      <c r="T103" s="12">
        <f t="shared" si="308"/>
        <v>0</v>
      </c>
      <c r="U103" s="12">
        <f t="shared" si="308"/>
        <v>0</v>
      </c>
      <c r="V103" s="12">
        <f t="shared" ref="V103:W103" si="309">IF(J103="AI generated",1,0)</f>
        <v>0</v>
      </c>
      <c r="W103" s="12">
        <f t="shared" si="309"/>
        <v>0</v>
      </c>
      <c r="X103" s="12">
        <f t="shared" si="6"/>
        <v>1</v>
      </c>
    </row>
    <row r="104" customHeight="1" spans="1:24">
      <c r="A104" s="16">
        <v>45365.9575956597</v>
      </c>
      <c r="B104" s="1" t="s">
        <v>17</v>
      </c>
      <c r="C104" s="1" t="s">
        <v>15</v>
      </c>
      <c r="D104" s="1" t="s">
        <v>18</v>
      </c>
      <c r="E104" s="1" t="s">
        <v>50</v>
      </c>
      <c r="F104" s="1" t="s">
        <v>49</v>
      </c>
      <c r="G104" s="1" t="s">
        <v>49</v>
      </c>
      <c r="H104" s="1" t="s">
        <v>49</v>
      </c>
      <c r="I104" s="1" t="s">
        <v>49</v>
      </c>
      <c r="J104" s="1" t="s">
        <v>49</v>
      </c>
      <c r="K104" s="1" t="s">
        <v>49</v>
      </c>
      <c r="L104" s="1" t="s">
        <v>50</v>
      </c>
      <c r="N104" s="12">
        <f t="shared" si="0"/>
        <v>1</v>
      </c>
      <c r="O104" s="12">
        <f t="shared" si="1"/>
        <v>3</v>
      </c>
      <c r="P104" s="12">
        <f t="shared" si="2"/>
        <v>4</v>
      </c>
      <c r="Q104" s="12">
        <f t="shared" ref="Q104:R104" si="310">IF(E104="AI generated",1,0)</f>
        <v>0</v>
      </c>
      <c r="R104" s="12">
        <f t="shared" si="310"/>
        <v>1</v>
      </c>
      <c r="S104" s="18">
        <f t="shared" ref="S104:U104" si="311">IF(G104="AI generated",0,1)</f>
        <v>0</v>
      </c>
      <c r="T104" s="12">
        <f t="shared" si="311"/>
        <v>0</v>
      </c>
      <c r="U104" s="12">
        <f t="shared" si="311"/>
        <v>0</v>
      </c>
      <c r="V104" s="12">
        <f t="shared" ref="V104:W104" si="312">IF(J104="AI generated",1,0)</f>
        <v>1</v>
      </c>
      <c r="W104" s="12">
        <f t="shared" si="312"/>
        <v>1</v>
      </c>
      <c r="X104" s="12">
        <f t="shared" si="6"/>
        <v>1</v>
      </c>
    </row>
    <row r="105" customHeight="1" spans="1:24">
      <c r="A105" s="16">
        <v>45365.9740688657</v>
      </c>
      <c r="B105" s="1" t="s">
        <v>10</v>
      </c>
      <c r="C105" s="1" t="s">
        <v>11</v>
      </c>
      <c r="D105" s="1" t="s">
        <v>12</v>
      </c>
      <c r="E105" s="1" t="s">
        <v>49</v>
      </c>
      <c r="F105" s="1" t="s">
        <v>49</v>
      </c>
      <c r="G105" s="1" t="s">
        <v>50</v>
      </c>
      <c r="H105" s="1" t="s">
        <v>49</v>
      </c>
      <c r="I105" s="1" t="s">
        <v>49</v>
      </c>
      <c r="J105" s="1" t="s">
        <v>49</v>
      </c>
      <c r="K105" s="1" t="s">
        <v>50</v>
      </c>
      <c r="L105" s="1" t="s">
        <v>50</v>
      </c>
      <c r="N105" s="12">
        <f t="shared" si="0"/>
        <v>2</v>
      </c>
      <c r="O105" s="12">
        <f t="shared" si="1"/>
        <v>3</v>
      </c>
      <c r="P105" s="12">
        <f t="shared" si="2"/>
        <v>5</v>
      </c>
      <c r="Q105" s="12">
        <f t="shared" ref="Q105:R105" si="313">IF(E105="AI generated",1,0)</f>
        <v>1</v>
      </c>
      <c r="R105" s="12">
        <f t="shared" si="313"/>
        <v>1</v>
      </c>
      <c r="S105" s="18">
        <f t="shared" ref="S105:U105" si="314">IF(G105="AI generated",0,1)</f>
        <v>1</v>
      </c>
      <c r="T105" s="12">
        <f t="shared" si="314"/>
        <v>0</v>
      </c>
      <c r="U105" s="12">
        <f t="shared" si="314"/>
        <v>0</v>
      </c>
      <c r="V105" s="12">
        <f t="shared" ref="V105:W105" si="315">IF(J105="AI generated",1,0)</f>
        <v>1</v>
      </c>
      <c r="W105" s="12">
        <f t="shared" si="315"/>
        <v>0</v>
      </c>
      <c r="X105" s="12">
        <f t="shared" si="6"/>
        <v>1</v>
      </c>
    </row>
    <row r="106" customHeight="1" spans="1:24">
      <c r="A106" s="16">
        <v>45365.9774143519</v>
      </c>
      <c r="B106" s="1" t="s">
        <v>10</v>
      </c>
      <c r="C106" s="1" t="s">
        <v>11</v>
      </c>
      <c r="D106" s="1" t="s">
        <v>12</v>
      </c>
      <c r="E106" s="1" t="s">
        <v>50</v>
      </c>
      <c r="F106" s="1" t="s">
        <v>50</v>
      </c>
      <c r="G106" s="1" t="s">
        <v>50</v>
      </c>
      <c r="H106" s="1" t="s">
        <v>50</v>
      </c>
      <c r="I106" s="1" t="s">
        <v>50</v>
      </c>
      <c r="J106" s="1" t="s">
        <v>50</v>
      </c>
      <c r="K106" s="1" t="s">
        <v>50</v>
      </c>
      <c r="L106" s="1" t="s">
        <v>50</v>
      </c>
      <c r="N106" s="12">
        <f t="shared" si="0"/>
        <v>4</v>
      </c>
      <c r="O106" s="12">
        <f t="shared" si="1"/>
        <v>0</v>
      </c>
      <c r="P106" s="12">
        <f t="shared" si="2"/>
        <v>4</v>
      </c>
      <c r="Q106" s="12">
        <f t="shared" ref="Q106:R106" si="316">IF(E106="AI generated",1,0)</f>
        <v>0</v>
      </c>
      <c r="R106" s="12">
        <f t="shared" si="316"/>
        <v>0</v>
      </c>
      <c r="S106" s="18">
        <f t="shared" ref="S106:U106" si="317">IF(G106="AI generated",0,1)</f>
        <v>1</v>
      </c>
      <c r="T106" s="12">
        <f t="shared" si="317"/>
        <v>1</v>
      </c>
      <c r="U106" s="12">
        <f t="shared" si="317"/>
        <v>1</v>
      </c>
      <c r="V106" s="12">
        <f t="shared" ref="V106:W106" si="318">IF(J106="AI generated",1,0)</f>
        <v>0</v>
      </c>
      <c r="W106" s="12">
        <f t="shared" si="318"/>
        <v>0</v>
      </c>
      <c r="X106" s="12">
        <f t="shared" si="6"/>
        <v>1</v>
      </c>
    </row>
    <row r="107" customHeight="1" spans="1:24">
      <c r="A107" s="16">
        <v>45365.9817370833</v>
      </c>
      <c r="B107" s="1" t="s">
        <v>10</v>
      </c>
      <c r="C107" s="1" t="s">
        <v>11</v>
      </c>
      <c r="D107" s="1" t="s">
        <v>12</v>
      </c>
      <c r="E107" s="1" t="s">
        <v>50</v>
      </c>
      <c r="F107" s="1" t="s">
        <v>49</v>
      </c>
      <c r="G107" s="1" t="s">
        <v>49</v>
      </c>
      <c r="H107" s="1" t="s">
        <v>50</v>
      </c>
      <c r="I107" s="1" t="s">
        <v>50</v>
      </c>
      <c r="J107" s="1" t="s">
        <v>50</v>
      </c>
      <c r="K107" s="1" t="s">
        <v>49</v>
      </c>
      <c r="L107" s="1" t="s">
        <v>49</v>
      </c>
      <c r="N107" s="12">
        <f t="shared" si="0"/>
        <v>2</v>
      </c>
      <c r="O107" s="12">
        <f t="shared" si="1"/>
        <v>2</v>
      </c>
      <c r="P107" s="12">
        <f t="shared" si="2"/>
        <v>4</v>
      </c>
      <c r="Q107" s="12">
        <f t="shared" ref="Q107:R107" si="319">IF(E107="AI generated",1,0)</f>
        <v>0</v>
      </c>
      <c r="R107" s="12">
        <f t="shared" si="319"/>
        <v>1</v>
      </c>
      <c r="S107" s="18">
        <f t="shared" ref="S107:U107" si="320">IF(G107="AI generated",0,1)</f>
        <v>0</v>
      </c>
      <c r="T107" s="12">
        <f t="shared" si="320"/>
        <v>1</v>
      </c>
      <c r="U107" s="12">
        <f t="shared" si="320"/>
        <v>1</v>
      </c>
      <c r="V107" s="12">
        <f t="shared" ref="V107:W107" si="321">IF(J107="AI generated",1,0)</f>
        <v>0</v>
      </c>
      <c r="W107" s="12">
        <f t="shared" si="321"/>
        <v>1</v>
      </c>
      <c r="X107" s="12">
        <f t="shared" si="6"/>
        <v>0</v>
      </c>
    </row>
    <row r="108" customHeight="1" spans="1:24">
      <c r="A108" s="16">
        <v>45365.9899721644</v>
      </c>
      <c r="B108" s="1" t="s">
        <v>29</v>
      </c>
      <c r="C108" s="1" t="s">
        <v>15</v>
      </c>
      <c r="D108" s="1" t="s">
        <v>28</v>
      </c>
      <c r="E108" s="1" t="s">
        <v>50</v>
      </c>
      <c r="F108" s="1" t="s">
        <v>50</v>
      </c>
      <c r="G108" s="1" t="s">
        <v>49</v>
      </c>
      <c r="H108" s="1" t="s">
        <v>50</v>
      </c>
      <c r="I108" s="1" t="s">
        <v>49</v>
      </c>
      <c r="J108" s="1" t="s">
        <v>50</v>
      </c>
      <c r="K108" s="1" t="s">
        <v>49</v>
      </c>
      <c r="L108" s="1" t="s">
        <v>49</v>
      </c>
      <c r="N108" s="12">
        <f t="shared" si="0"/>
        <v>1</v>
      </c>
      <c r="O108" s="12">
        <f t="shared" si="1"/>
        <v>1</v>
      </c>
      <c r="P108" s="12">
        <f t="shared" si="2"/>
        <v>2</v>
      </c>
      <c r="Q108" s="12">
        <f t="shared" ref="Q108:R108" si="322">IF(E108="AI generated",1,0)</f>
        <v>0</v>
      </c>
      <c r="R108" s="12">
        <f t="shared" si="322"/>
        <v>0</v>
      </c>
      <c r="S108" s="18">
        <f t="shared" ref="S108:U108" si="323">IF(G108="AI generated",0,1)</f>
        <v>0</v>
      </c>
      <c r="T108" s="12">
        <f t="shared" si="323"/>
        <v>1</v>
      </c>
      <c r="U108" s="12">
        <f t="shared" si="323"/>
        <v>0</v>
      </c>
      <c r="V108" s="12">
        <f t="shared" ref="V108:W108" si="324">IF(J108="AI generated",1,0)</f>
        <v>0</v>
      </c>
      <c r="W108" s="12">
        <f t="shared" si="324"/>
        <v>1</v>
      </c>
      <c r="X108" s="12">
        <f t="shared" si="6"/>
        <v>0</v>
      </c>
    </row>
    <row r="109" customHeight="1" spans="1:24">
      <c r="A109" s="16">
        <v>45366.0006744907</v>
      </c>
      <c r="B109" s="1" t="s">
        <v>10</v>
      </c>
      <c r="C109" s="1" t="s">
        <v>11</v>
      </c>
      <c r="D109" s="1" t="s">
        <v>12</v>
      </c>
      <c r="E109" s="1" t="s">
        <v>50</v>
      </c>
      <c r="F109" s="1" t="s">
        <v>49</v>
      </c>
      <c r="G109" s="1" t="s">
        <v>50</v>
      </c>
      <c r="H109" s="1" t="s">
        <v>50</v>
      </c>
      <c r="I109" s="1" t="s">
        <v>50</v>
      </c>
      <c r="J109" s="1" t="s">
        <v>49</v>
      </c>
      <c r="K109" s="1" t="s">
        <v>49</v>
      </c>
      <c r="L109" s="1" t="s">
        <v>50</v>
      </c>
      <c r="N109" s="12">
        <f t="shared" si="0"/>
        <v>4</v>
      </c>
      <c r="O109" s="12">
        <f t="shared" si="1"/>
        <v>3</v>
      </c>
      <c r="P109" s="12">
        <f t="shared" si="2"/>
        <v>7</v>
      </c>
      <c r="Q109" s="12">
        <f t="shared" ref="Q109:R109" si="325">IF(E109="AI generated",1,0)</f>
        <v>0</v>
      </c>
      <c r="R109" s="12">
        <f t="shared" si="325"/>
        <v>1</v>
      </c>
      <c r="S109" s="18">
        <f t="shared" ref="S109:U109" si="326">IF(G109="AI generated",0,1)</f>
        <v>1</v>
      </c>
      <c r="T109" s="12">
        <f t="shared" si="326"/>
        <v>1</v>
      </c>
      <c r="U109" s="12">
        <f t="shared" si="326"/>
        <v>1</v>
      </c>
      <c r="V109" s="12">
        <f t="shared" ref="V109:W109" si="327">IF(J109="AI generated",1,0)</f>
        <v>1</v>
      </c>
      <c r="W109" s="12">
        <f t="shared" si="327"/>
        <v>1</v>
      </c>
      <c r="X109" s="12">
        <f t="shared" si="6"/>
        <v>1</v>
      </c>
    </row>
    <row r="110" customHeight="1" spans="1:24">
      <c r="A110" s="16">
        <v>45366.0011593056</v>
      </c>
      <c r="B110" s="1" t="s">
        <v>10</v>
      </c>
      <c r="C110" s="1" t="s">
        <v>15</v>
      </c>
      <c r="D110" s="1" t="s">
        <v>12</v>
      </c>
      <c r="E110" s="1" t="s">
        <v>50</v>
      </c>
      <c r="F110" s="1" t="s">
        <v>50</v>
      </c>
      <c r="G110" s="1" t="s">
        <v>50</v>
      </c>
      <c r="H110" s="1" t="s">
        <v>49</v>
      </c>
      <c r="I110" s="1" t="s">
        <v>50</v>
      </c>
      <c r="J110" s="1" t="s">
        <v>50</v>
      </c>
      <c r="K110" s="1" t="s">
        <v>50</v>
      </c>
      <c r="L110" s="1" t="s">
        <v>49</v>
      </c>
      <c r="N110" s="12">
        <f t="shared" si="0"/>
        <v>2</v>
      </c>
      <c r="O110" s="12">
        <f t="shared" si="1"/>
        <v>0</v>
      </c>
      <c r="P110" s="12">
        <f t="shared" si="2"/>
        <v>2</v>
      </c>
      <c r="Q110" s="12">
        <f t="shared" ref="Q110:R110" si="328">IF(E110="AI generated",1,0)</f>
        <v>0</v>
      </c>
      <c r="R110" s="12">
        <f t="shared" si="328"/>
        <v>0</v>
      </c>
      <c r="S110" s="18">
        <f t="shared" ref="S110:U110" si="329">IF(G110="AI generated",0,1)</f>
        <v>1</v>
      </c>
      <c r="T110" s="12">
        <f t="shared" si="329"/>
        <v>0</v>
      </c>
      <c r="U110" s="12">
        <f t="shared" si="329"/>
        <v>1</v>
      </c>
      <c r="V110" s="12">
        <f t="shared" ref="V110:W110" si="330">IF(J110="AI generated",1,0)</f>
        <v>0</v>
      </c>
      <c r="W110" s="12">
        <f t="shared" si="330"/>
        <v>0</v>
      </c>
      <c r="X110" s="12">
        <f t="shared" si="6"/>
        <v>0</v>
      </c>
    </row>
    <row r="111" customHeight="1" spans="1:24">
      <c r="A111" s="16">
        <v>45366.0311990741</v>
      </c>
      <c r="B111" s="1" t="s">
        <v>17</v>
      </c>
      <c r="C111" s="1" t="s">
        <v>11</v>
      </c>
      <c r="D111" s="1" t="s">
        <v>18</v>
      </c>
      <c r="E111" s="1" t="s">
        <v>49</v>
      </c>
      <c r="F111" s="1" t="s">
        <v>50</v>
      </c>
      <c r="G111" s="1" t="s">
        <v>49</v>
      </c>
      <c r="H111" s="1" t="s">
        <v>49</v>
      </c>
      <c r="I111" s="1" t="s">
        <v>49</v>
      </c>
      <c r="J111" s="1" t="s">
        <v>50</v>
      </c>
      <c r="K111" s="1" t="s">
        <v>49</v>
      </c>
      <c r="L111" s="1" t="s">
        <v>50</v>
      </c>
      <c r="N111" s="12">
        <f t="shared" si="0"/>
        <v>1</v>
      </c>
      <c r="O111" s="12">
        <f t="shared" si="1"/>
        <v>2</v>
      </c>
      <c r="P111" s="12">
        <f t="shared" si="2"/>
        <v>3</v>
      </c>
      <c r="Q111" s="12">
        <f t="shared" ref="Q111:R111" si="331">IF(E111="AI generated",1,0)</f>
        <v>1</v>
      </c>
      <c r="R111" s="12">
        <f t="shared" si="331"/>
        <v>0</v>
      </c>
      <c r="S111" s="18">
        <f t="shared" ref="S111:U111" si="332">IF(G111="AI generated",0,1)</f>
        <v>0</v>
      </c>
      <c r="T111" s="12">
        <f t="shared" si="332"/>
        <v>0</v>
      </c>
      <c r="U111" s="12">
        <f t="shared" si="332"/>
        <v>0</v>
      </c>
      <c r="V111" s="12">
        <f t="shared" ref="V111:W111" si="333">IF(J111="AI generated",1,0)</f>
        <v>0</v>
      </c>
      <c r="W111" s="12">
        <f t="shared" si="333"/>
        <v>1</v>
      </c>
      <c r="X111" s="12">
        <f t="shared" si="6"/>
        <v>1</v>
      </c>
    </row>
    <row r="112" customHeight="1" spans="1:24">
      <c r="A112" s="16">
        <v>45366.0339380208</v>
      </c>
      <c r="B112" s="1" t="s">
        <v>10</v>
      </c>
      <c r="C112" s="1" t="s">
        <v>11</v>
      </c>
      <c r="D112" s="1" t="s">
        <v>12</v>
      </c>
      <c r="E112" s="1" t="s">
        <v>49</v>
      </c>
      <c r="F112" s="1" t="s">
        <v>49</v>
      </c>
      <c r="G112" s="1" t="s">
        <v>50</v>
      </c>
      <c r="H112" s="1" t="s">
        <v>49</v>
      </c>
      <c r="I112" s="1" t="s">
        <v>50</v>
      </c>
      <c r="J112" s="1" t="s">
        <v>49</v>
      </c>
      <c r="K112" s="1" t="s">
        <v>49</v>
      </c>
      <c r="L112" s="1" t="s">
        <v>49</v>
      </c>
      <c r="N112" s="12">
        <f t="shared" si="0"/>
        <v>2</v>
      </c>
      <c r="O112" s="12">
        <f t="shared" si="1"/>
        <v>4</v>
      </c>
      <c r="P112" s="12">
        <f t="shared" si="2"/>
        <v>6</v>
      </c>
      <c r="Q112" s="12">
        <f t="shared" ref="Q112:R112" si="334">IF(E112="AI generated",1,0)</f>
        <v>1</v>
      </c>
      <c r="R112" s="12">
        <f t="shared" si="334"/>
        <v>1</v>
      </c>
      <c r="S112" s="18">
        <f t="shared" ref="S112:U112" si="335">IF(G112="AI generated",0,1)</f>
        <v>1</v>
      </c>
      <c r="T112" s="12">
        <f t="shared" si="335"/>
        <v>0</v>
      </c>
      <c r="U112" s="12">
        <f t="shared" si="335"/>
        <v>1</v>
      </c>
      <c r="V112" s="12">
        <f t="shared" ref="V112:W112" si="336">IF(J112="AI generated",1,0)</f>
        <v>1</v>
      </c>
      <c r="W112" s="12">
        <f t="shared" si="336"/>
        <v>1</v>
      </c>
      <c r="X112" s="12">
        <f t="shared" si="6"/>
        <v>0</v>
      </c>
    </row>
    <row r="113" customHeight="1" spans="1:24">
      <c r="A113" s="16">
        <v>45366.0481388773</v>
      </c>
      <c r="B113" s="1" t="s">
        <v>10</v>
      </c>
      <c r="C113" s="1" t="s">
        <v>11</v>
      </c>
      <c r="D113" s="1" t="s">
        <v>12</v>
      </c>
      <c r="E113" s="1" t="s">
        <v>50</v>
      </c>
      <c r="F113" s="1" t="s">
        <v>50</v>
      </c>
      <c r="G113" s="1" t="s">
        <v>49</v>
      </c>
      <c r="H113" s="1" t="s">
        <v>50</v>
      </c>
      <c r="I113" s="1" t="s">
        <v>49</v>
      </c>
      <c r="J113" s="1" t="s">
        <v>49</v>
      </c>
      <c r="K113" s="1" t="s">
        <v>50</v>
      </c>
      <c r="L113" s="1" t="s">
        <v>50</v>
      </c>
      <c r="N113" s="12">
        <f t="shared" si="0"/>
        <v>2</v>
      </c>
      <c r="O113" s="12">
        <f t="shared" si="1"/>
        <v>1</v>
      </c>
      <c r="P113" s="12">
        <f t="shared" si="2"/>
        <v>3</v>
      </c>
      <c r="Q113" s="12">
        <f t="shared" ref="Q113:R113" si="337">IF(E113="AI generated",1,0)</f>
        <v>0</v>
      </c>
      <c r="R113" s="12">
        <f t="shared" si="337"/>
        <v>0</v>
      </c>
      <c r="S113" s="18">
        <f t="shared" ref="S113:U113" si="338">IF(G113="AI generated",0,1)</f>
        <v>0</v>
      </c>
      <c r="T113" s="12">
        <f t="shared" si="338"/>
        <v>1</v>
      </c>
      <c r="U113" s="12">
        <f t="shared" si="338"/>
        <v>0</v>
      </c>
      <c r="V113" s="12">
        <f t="shared" ref="V113:W113" si="339">IF(J113="AI generated",1,0)</f>
        <v>1</v>
      </c>
      <c r="W113" s="12">
        <f t="shared" si="339"/>
        <v>0</v>
      </c>
      <c r="X113" s="12">
        <f t="shared" si="6"/>
        <v>1</v>
      </c>
    </row>
    <row r="114" customHeight="1" spans="1:24">
      <c r="A114" s="16">
        <v>45366.0660483565</v>
      </c>
      <c r="B114" s="1" t="s">
        <v>17</v>
      </c>
      <c r="C114" s="1" t="s">
        <v>11</v>
      </c>
      <c r="D114" s="1" t="s">
        <v>18</v>
      </c>
      <c r="E114" s="1" t="s">
        <v>49</v>
      </c>
      <c r="F114" s="1" t="s">
        <v>50</v>
      </c>
      <c r="G114" s="1" t="s">
        <v>49</v>
      </c>
      <c r="H114" s="1" t="s">
        <v>49</v>
      </c>
      <c r="I114" s="1" t="s">
        <v>49</v>
      </c>
      <c r="J114" s="1" t="s">
        <v>49</v>
      </c>
      <c r="K114" s="1" t="s">
        <v>49</v>
      </c>
      <c r="L114" s="1" t="s">
        <v>49</v>
      </c>
      <c r="N114" s="12">
        <f t="shared" si="0"/>
        <v>0</v>
      </c>
      <c r="O114" s="12">
        <f t="shared" si="1"/>
        <v>3</v>
      </c>
      <c r="P114" s="12">
        <f t="shared" si="2"/>
        <v>3</v>
      </c>
      <c r="Q114" s="12">
        <f t="shared" ref="Q114:R114" si="340">IF(E114="AI generated",1,0)</f>
        <v>1</v>
      </c>
      <c r="R114" s="12">
        <f t="shared" si="340"/>
        <v>0</v>
      </c>
      <c r="S114" s="18">
        <f t="shared" ref="S114:U114" si="341">IF(G114="AI generated",0,1)</f>
        <v>0</v>
      </c>
      <c r="T114" s="12">
        <f t="shared" si="341"/>
        <v>0</v>
      </c>
      <c r="U114" s="12">
        <f t="shared" si="341"/>
        <v>0</v>
      </c>
      <c r="V114" s="12">
        <f t="shared" ref="V114:W114" si="342">IF(J114="AI generated",1,0)</f>
        <v>1</v>
      </c>
      <c r="W114" s="12">
        <f t="shared" si="342"/>
        <v>1</v>
      </c>
      <c r="X114" s="12">
        <f t="shared" si="6"/>
        <v>0</v>
      </c>
    </row>
    <row r="115" customHeight="1" spans="1:24">
      <c r="A115" s="16">
        <v>45366.0808956829</v>
      </c>
      <c r="B115" s="1" t="s">
        <v>10</v>
      </c>
      <c r="C115" s="1" t="s">
        <v>11</v>
      </c>
      <c r="D115" s="1" t="s">
        <v>12</v>
      </c>
      <c r="E115" s="1" t="s">
        <v>50</v>
      </c>
      <c r="F115" s="1" t="s">
        <v>50</v>
      </c>
      <c r="G115" s="1" t="s">
        <v>50</v>
      </c>
      <c r="H115" s="1" t="s">
        <v>49</v>
      </c>
      <c r="I115" s="1" t="s">
        <v>49</v>
      </c>
      <c r="J115" s="1" t="s">
        <v>50</v>
      </c>
      <c r="K115" s="1" t="s">
        <v>50</v>
      </c>
      <c r="L115" s="1" t="s">
        <v>50</v>
      </c>
      <c r="N115" s="12">
        <f t="shared" si="0"/>
        <v>2</v>
      </c>
      <c r="O115" s="12">
        <f t="shared" si="1"/>
        <v>0</v>
      </c>
      <c r="P115" s="12">
        <f t="shared" si="2"/>
        <v>2</v>
      </c>
      <c r="Q115" s="12">
        <f t="shared" ref="Q115:R115" si="343">IF(E115="AI generated",1,0)</f>
        <v>0</v>
      </c>
      <c r="R115" s="12">
        <f t="shared" si="343"/>
        <v>0</v>
      </c>
      <c r="S115" s="18">
        <f t="shared" ref="S115:U115" si="344">IF(G115="AI generated",0,1)</f>
        <v>1</v>
      </c>
      <c r="T115" s="12">
        <f t="shared" si="344"/>
        <v>0</v>
      </c>
      <c r="U115" s="12">
        <f t="shared" si="344"/>
        <v>0</v>
      </c>
      <c r="V115" s="12">
        <f t="shared" ref="V115:W115" si="345">IF(J115="AI generated",1,0)</f>
        <v>0</v>
      </c>
      <c r="W115" s="12">
        <f t="shared" si="345"/>
        <v>0</v>
      </c>
      <c r="X115" s="12">
        <f t="shared" si="6"/>
        <v>1</v>
      </c>
    </row>
    <row r="116" customHeight="1" spans="1:24">
      <c r="A116" s="16">
        <v>45366.2802426968</v>
      </c>
      <c r="B116" s="1" t="s">
        <v>10</v>
      </c>
      <c r="C116" s="1" t="s">
        <v>11</v>
      </c>
      <c r="D116" s="1" t="s">
        <v>12</v>
      </c>
      <c r="E116" s="1" t="s">
        <v>49</v>
      </c>
      <c r="F116" s="1" t="s">
        <v>49</v>
      </c>
      <c r="G116" s="1" t="s">
        <v>50</v>
      </c>
      <c r="H116" s="1" t="s">
        <v>50</v>
      </c>
      <c r="I116" s="1" t="s">
        <v>50</v>
      </c>
      <c r="J116" s="1" t="s">
        <v>49</v>
      </c>
      <c r="K116" s="1" t="s">
        <v>50</v>
      </c>
      <c r="L116" s="1" t="s">
        <v>49</v>
      </c>
      <c r="N116" s="12">
        <f t="shared" si="0"/>
        <v>3</v>
      </c>
      <c r="O116" s="12">
        <f t="shared" si="1"/>
        <v>3</v>
      </c>
      <c r="P116" s="12">
        <f t="shared" si="2"/>
        <v>6</v>
      </c>
      <c r="Q116" s="12">
        <f t="shared" ref="Q116:R116" si="346">IF(E116="AI generated",1,0)</f>
        <v>1</v>
      </c>
      <c r="R116" s="12">
        <f t="shared" si="346"/>
        <v>1</v>
      </c>
      <c r="S116" s="18">
        <f t="shared" ref="S116:U116" si="347">IF(G116="AI generated",0,1)</f>
        <v>1</v>
      </c>
      <c r="T116" s="12">
        <f t="shared" si="347"/>
        <v>1</v>
      </c>
      <c r="U116" s="12">
        <f t="shared" si="347"/>
        <v>1</v>
      </c>
      <c r="V116" s="12">
        <f t="shared" ref="V116:W116" si="348">IF(J116="AI generated",1,0)</f>
        <v>1</v>
      </c>
      <c r="W116" s="12">
        <f t="shared" si="348"/>
        <v>0</v>
      </c>
      <c r="X116" s="12">
        <f t="shared" si="6"/>
        <v>0</v>
      </c>
    </row>
    <row r="117" customHeight="1" spans="1:24">
      <c r="A117" s="16">
        <v>45366.330143588</v>
      </c>
      <c r="B117" s="1" t="s">
        <v>10</v>
      </c>
      <c r="C117" s="1" t="s">
        <v>15</v>
      </c>
      <c r="D117" s="1" t="s">
        <v>12</v>
      </c>
      <c r="E117" s="1" t="s">
        <v>49</v>
      </c>
      <c r="F117" s="1" t="s">
        <v>49</v>
      </c>
      <c r="G117" s="1" t="s">
        <v>50</v>
      </c>
      <c r="H117" s="1" t="s">
        <v>49</v>
      </c>
      <c r="I117" s="1" t="s">
        <v>50</v>
      </c>
      <c r="J117" s="1" t="s">
        <v>49</v>
      </c>
      <c r="K117" s="1" t="s">
        <v>49</v>
      </c>
      <c r="L117" s="1" t="s">
        <v>50</v>
      </c>
      <c r="N117" s="12">
        <f t="shared" si="0"/>
        <v>3</v>
      </c>
      <c r="O117" s="12">
        <f t="shared" si="1"/>
        <v>4</v>
      </c>
      <c r="P117" s="12">
        <f t="shared" si="2"/>
        <v>7</v>
      </c>
      <c r="Q117" s="12">
        <f t="shared" ref="Q117:R117" si="349">IF(E117="AI generated",1,0)</f>
        <v>1</v>
      </c>
      <c r="R117" s="12">
        <f t="shared" si="349"/>
        <v>1</v>
      </c>
      <c r="S117" s="18">
        <f t="shared" ref="S117:U117" si="350">IF(G117="AI generated",0,1)</f>
        <v>1</v>
      </c>
      <c r="T117" s="12">
        <f t="shared" si="350"/>
        <v>0</v>
      </c>
      <c r="U117" s="12">
        <f t="shared" si="350"/>
        <v>1</v>
      </c>
      <c r="V117" s="12">
        <f t="shared" ref="V117:W117" si="351">IF(J117="AI generated",1,0)</f>
        <v>1</v>
      </c>
      <c r="W117" s="12">
        <f t="shared" si="351"/>
        <v>1</v>
      </c>
      <c r="X117" s="12">
        <f t="shared" si="6"/>
        <v>1</v>
      </c>
    </row>
    <row r="118" customHeight="1" spans="1:24">
      <c r="A118" s="16">
        <v>45366.3588590046</v>
      </c>
      <c r="B118" s="1" t="s">
        <v>10</v>
      </c>
      <c r="C118" s="1" t="s">
        <v>11</v>
      </c>
      <c r="D118" s="1" t="s">
        <v>18</v>
      </c>
      <c r="E118" s="1" t="s">
        <v>49</v>
      </c>
      <c r="F118" s="1" t="s">
        <v>49</v>
      </c>
      <c r="G118" s="1" t="s">
        <v>50</v>
      </c>
      <c r="H118" s="1" t="s">
        <v>49</v>
      </c>
      <c r="I118" s="1" t="s">
        <v>49</v>
      </c>
      <c r="J118" s="1" t="s">
        <v>50</v>
      </c>
      <c r="K118" s="1" t="s">
        <v>50</v>
      </c>
      <c r="L118" s="1" t="s">
        <v>49</v>
      </c>
      <c r="N118" s="12">
        <f t="shared" si="0"/>
        <v>1</v>
      </c>
      <c r="O118" s="12">
        <f t="shared" si="1"/>
        <v>2</v>
      </c>
      <c r="P118" s="12">
        <f t="shared" si="2"/>
        <v>3</v>
      </c>
      <c r="Q118" s="12">
        <f t="shared" ref="Q118:R118" si="352">IF(E118="AI generated",1,0)</f>
        <v>1</v>
      </c>
      <c r="R118" s="12">
        <f t="shared" si="352"/>
        <v>1</v>
      </c>
      <c r="S118" s="18">
        <f t="shared" ref="S118:U118" si="353">IF(G118="AI generated",0,1)</f>
        <v>1</v>
      </c>
      <c r="T118" s="12">
        <f t="shared" si="353"/>
        <v>0</v>
      </c>
      <c r="U118" s="12">
        <f t="shared" si="353"/>
        <v>0</v>
      </c>
      <c r="V118" s="12">
        <f t="shared" ref="V118:W118" si="354">IF(J118="AI generated",1,0)</f>
        <v>0</v>
      </c>
      <c r="W118" s="12">
        <f t="shared" si="354"/>
        <v>0</v>
      </c>
      <c r="X118" s="12">
        <f t="shared" si="6"/>
        <v>0</v>
      </c>
    </row>
    <row r="119" customHeight="1" spans="1:24">
      <c r="A119" s="16">
        <v>45366.3989798843</v>
      </c>
      <c r="B119" s="1" t="s">
        <v>10</v>
      </c>
      <c r="C119" s="1" t="s">
        <v>11</v>
      </c>
      <c r="D119" s="1" t="s">
        <v>12</v>
      </c>
      <c r="E119" s="1" t="s">
        <v>49</v>
      </c>
      <c r="F119" s="1" t="s">
        <v>50</v>
      </c>
      <c r="G119" s="1" t="s">
        <v>49</v>
      </c>
      <c r="H119" s="1" t="s">
        <v>49</v>
      </c>
      <c r="I119" s="1" t="s">
        <v>50</v>
      </c>
      <c r="J119" s="1" t="s">
        <v>50</v>
      </c>
      <c r="K119" s="1" t="s">
        <v>50</v>
      </c>
      <c r="L119" s="1" t="s">
        <v>49</v>
      </c>
      <c r="N119" s="12">
        <f t="shared" si="0"/>
        <v>1</v>
      </c>
      <c r="O119" s="12">
        <f t="shared" si="1"/>
        <v>1</v>
      </c>
      <c r="P119" s="12">
        <f t="shared" si="2"/>
        <v>2</v>
      </c>
      <c r="Q119" s="12">
        <f t="shared" ref="Q119:R119" si="355">IF(E119="AI generated",1,0)</f>
        <v>1</v>
      </c>
      <c r="R119" s="12">
        <f t="shared" si="355"/>
        <v>0</v>
      </c>
      <c r="S119" s="18">
        <f t="shared" ref="S119:U119" si="356">IF(G119="AI generated",0,1)</f>
        <v>0</v>
      </c>
      <c r="T119" s="12">
        <f t="shared" si="356"/>
        <v>0</v>
      </c>
      <c r="U119" s="12">
        <f t="shared" si="356"/>
        <v>1</v>
      </c>
      <c r="V119" s="12">
        <f t="shared" ref="V119:W119" si="357">IF(J119="AI generated",1,0)</f>
        <v>0</v>
      </c>
      <c r="W119" s="12">
        <f t="shared" si="357"/>
        <v>0</v>
      </c>
      <c r="X119" s="12">
        <f t="shared" si="6"/>
        <v>0</v>
      </c>
    </row>
    <row r="120" customHeight="1" spans="1:24">
      <c r="A120" s="16">
        <v>45366.4104197801</v>
      </c>
      <c r="B120" s="1" t="s">
        <v>10</v>
      </c>
      <c r="C120" s="1" t="s">
        <v>11</v>
      </c>
      <c r="D120" s="1" t="s">
        <v>12</v>
      </c>
      <c r="E120" s="1" t="s">
        <v>49</v>
      </c>
      <c r="F120" s="1" t="s">
        <v>49</v>
      </c>
      <c r="G120" s="1" t="s">
        <v>50</v>
      </c>
      <c r="H120" s="1" t="s">
        <v>50</v>
      </c>
      <c r="I120" s="1" t="s">
        <v>50</v>
      </c>
      <c r="J120" s="1" t="s">
        <v>49</v>
      </c>
      <c r="K120" s="1" t="s">
        <v>50</v>
      </c>
      <c r="L120" s="1" t="s">
        <v>50</v>
      </c>
      <c r="N120" s="12">
        <f t="shared" si="0"/>
        <v>4</v>
      </c>
      <c r="O120" s="12">
        <f t="shared" si="1"/>
        <v>3</v>
      </c>
      <c r="P120" s="12">
        <f t="shared" si="2"/>
        <v>7</v>
      </c>
      <c r="Q120" s="12">
        <f t="shared" ref="Q120:R120" si="358">IF(E120="AI generated",1,0)</f>
        <v>1</v>
      </c>
      <c r="R120" s="12">
        <f t="shared" si="358"/>
        <v>1</v>
      </c>
      <c r="S120" s="18">
        <f t="shared" ref="S120:U120" si="359">IF(G120="AI generated",0,1)</f>
        <v>1</v>
      </c>
      <c r="T120" s="12">
        <f t="shared" si="359"/>
        <v>1</v>
      </c>
      <c r="U120" s="12">
        <f t="shared" si="359"/>
        <v>1</v>
      </c>
      <c r="V120" s="12">
        <f t="shared" ref="V120:W120" si="360">IF(J120="AI generated",1,0)</f>
        <v>1</v>
      </c>
      <c r="W120" s="12">
        <f t="shared" si="360"/>
        <v>0</v>
      </c>
      <c r="X120" s="12">
        <f t="shared" si="6"/>
        <v>1</v>
      </c>
    </row>
    <row r="121" customHeight="1" spans="1:24">
      <c r="A121" s="16">
        <v>45366.459355787</v>
      </c>
      <c r="B121" s="1" t="s">
        <v>10</v>
      </c>
      <c r="C121" s="1" t="s">
        <v>15</v>
      </c>
      <c r="D121" s="1" t="s">
        <v>12</v>
      </c>
      <c r="E121" s="1" t="s">
        <v>49</v>
      </c>
      <c r="F121" s="1" t="s">
        <v>49</v>
      </c>
      <c r="G121" s="1" t="s">
        <v>49</v>
      </c>
      <c r="H121" s="1" t="s">
        <v>50</v>
      </c>
      <c r="I121" s="1" t="s">
        <v>50</v>
      </c>
      <c r="J121" s="1" t="s">
        <v>49</v>
      </c>
      <c r="K121" s="1" t="s">
        <v>49</v>
      </c>
      <c r="L121" s="1" t="s">
        <v>50</v>
      </c>
      <c r="N121" s="12">
        <f t="shared" si="0"/>
        <v>3</v>
      </c>
      <c r="O121" s="12">
        <f t="shared" si="1"/>
        <v>4</v>
      </c>
      <c r="P121" s="12">
        <f t="shared" si="2"/>
        <v>7</v>
      </c>
      <c r="Q121" s="12">
        <f t="shared" ref="Q121:R121" si="361">IF(E121="AI generated",1,0)</f>
        <v>1</v>
      </c>
      <c r="R121" s="12">
        <f t="shared" si="361"/>
        <v>1</v>
      </c>
      <c r="S121" s="18">
        <f t="shared" ref="S121:U121" si="362">IF(G121="AI generated",0,1)</f>
        <v>0</v>
      </c>
      <c r="T121" s="12">
        <f t="shared" si="362"/>
        <v>1</v>
      </c>
      <c r="U121" s="12">
        <f t="shared" si="362"/>
        <v>1</v>
      </c>
      <c r="V121" s="12">
        <f t="shared" ref="V121:W121" si="363">IF(J121="AI generated",1,0)</f>
        <v>1</v>
      </c>
      <c r="W121" s="12">
        <f t="shared" si="363"/>
        <v>1</v>
      </c>
      <c r="X121" s="12">
        <f t="shared" si="6"/>
        <v>1</v>
      </c>
    </row>
    <row r="122" customHeight="1" spans="1:24">
      <c r="A122" s="16">
        <v>45366.4651099769</v>
      </c>
      <c r="B122" s="1" t="s">
        <v>10</v>
      </c>
      <c r="C122" s="1" t="s">
        <v>15</v>
      </c>
      <c r="D122" s="1" t="s">
        <v>12</v>
      </c>
      <c r="E122" s="1" t="s">
        <v>50</v>
      </c>
      <c r="F122" s="1" t="s">
        <v>50</v>
      </c>
      <c r="G122" s="1" t="s">
        <v>49</v>
      </c>
      <c r="H122" s="1" t="s">
        <v>49</v>
      </c>
      <c r="I122" s="1" t="s">
        <v>50</v>
      </c>
      <c r="J122" s="1" t="s">
        <v>49</v>
      </c>
      <c r="K122" s="1" t="s">
        <v>49</v>
      </c>
      <c r="L122" s="1" t="s">
        <v>49</v>
      </c>
      <c r="N122" s="12">
        <f t="shared" si="0"/>
        <v>1</v>
      </c>
      <c r="O122" s="12">
        <f t="shared" si="1"/>
        <v>2</v>
      </c>
      <c r="P122" s="12">
        <f t="shared" si="2"/>
        <v>3</v>
      </c>
      <c r="Q122" s="12">
        <f t="shared" ref="Q122:R122" si="364">IF(E122="AI generated",1,0)</f>
        <v>0</v>
      </c>
      <c r="R122" s="12">
        <f t="shared" si="364"/>
        <v>0</v>
      </c>
      <c r="S122" s="18">
        <f t="shared" ref="S122:U122" si="365">IF(G122="AI generated",0,1)</f>
        <v>0</v>
      </c>
      <c r="T122" s="12">
        <f t="shared" si="365"/>
        <v>0</v>
      </c>
      <c r="U122" s="12">
        <f t="shared" si="365"/>
        <v>1</v>
      </c>
      <c r="V122" s="12">
        <f t="shared" ref="V122:W122" si="366">IF(J122="AI generated",1,0)</f>
        <v>1</v>
      </c>
      <c r="W122" s="12">
        <f t="shared" si="366"/>
        <v>1</v>
      </c>
      <c r="X122" s="12">
        <f t="shared" si="6"/>
        <v>0</v>
      </c>
    </row>
    <row r="123" customHeight="1" spans="1:24">
      <c r="A123" s="16">
        <v>45366.4657798495</v>
      </c>
      <c r="B123" s="1" t="s">
        <v>17</v>
      </c>
      <c r="C123" s="1" t="s">
        <v>15</v>
      </c>
      <c r="D123" s="1" t="s">
        <v>12</v>
      </c>
      <c r="E123" s="1" t="s">
        <v>50</v>
      </c>
      <c r="F123" s="1" t="s">
        <v>49</v>
      </c>
      <c r="G123" s="1" t="s">
        <v>50</v>
      </c>
      <c r="H123" s="1" t="s">
        <v>50</v>
      </c>
      <c r="I123" s="1" t="s">
        <v>50</v>
      </c>
      <c r="J123" s="1" t="s">
        <v>50</v>
      </c>
      <c r="K123" s="1" t="s">
        <v>50</v>
      </c>
      <c r="L123" s="1" t="s">
        <v>49</v>
      </c>
      <c r="N123" s="12">
        <f t="shared" si="0"/>
        <v>3</v>
      </c>
      <c r="O123" s="12">
        <f t="shared" si="1"/>
        <v>1</v>
      </c>
      <c r="P123" s="12">
        <f t="shared" si="2"/>
        <v>4</v>
      </c>
      <c r="Q123" s="12">
        <f t="shared" ref="Q123:R123" si="367">IF(E123="AI generated",1,0)</f>
        <v>0</v>
      </c>
      <c r="R123" s="12">
        <f t="shared" si="367"/>
        <v>1</v>
      </c>
      <c r="S123" s="18">
        <f t="shared" ref="S123:U123" si="368">IF(G123="AI generated",0,1)</f>
        <v>1</v>
      </c>
      <c r="T123" s="12">
        <f t="shared" si="368"/>
        <v>1</v>
      </c>
      <c r="U123" s="12">
        <f t="shared" si="368"/>
        <v>1</v>
      </c>
      <c r="V123" s="12">
        <f t="shared" ref="V123:W123" si="369">IF(J123="AI generated",1,0)</f>
        <v>0</v>
      </c>
      <c r="W123" s="12">
        <f t="shared" si="369"/>
        <v>0</v>
      </c>
      <c r="X123" s="12">
        <f t="shared" si="6"/>
        <v>0</v>
      </c>
    </row>
    <row r="124" customHeight="1" spans="1:24">
      <c r="A124" s="16">
        <v>45366.4672903588</v>
      </c>
      <c r="B124" s="1" t="s">
        <v>10</v>
      </c>
      <c r="C124" s="1" t="s">
        <v>15</v>
      </c>
      <c r="D124" s="1" t="s">
        <v>12</v>
      </c>
      <c r="E124" s="1" t="s">
        <v>49</v>
      </c>
      <c r="F124" s="1" t="s">
        <v>50</v>
      </c>
      <c r="G124" s="1" t="s">
        <v>49</v>
      </c>
      <c r="H124" s="1" t="s">
        <v>50</v>
      </c>
      <c r="I124" s="1" t="s">
        <v>49</v>
      </c>
      <c r="J124" s="1" t="s">
        <v>49</v>
      </c>
      <c r="K124" s="1" t="s">
        <v>49</v>
      </c>
      <c r="L124" s="1" t="s">
        <v>50</v>
      </c>
      <c r="N124" s="12">
        <f t="shared" si="0"/>
        <v>2</v>
      </c>
      <c r="O124" s="12">
        <f t="shared" si="1"/>
        <v>3</v>
      </c>
      <c r="P124" s="12">
        <f t="shared" si="2"/>
        <v>5</v>
      </c>
      <c r="Q124" s="12">
        <f t="shared" ref="Q124:R124" si="370">IF(E124="AI generated",1,0)</f>
        <v>1</v>
      </c>
      <c r="R124" s="12">
        <f t="shared" si="370"/>
        <v>0</v>
      </c>
      <c r="S124" s="18">
        <f t="shared" ref="S124:U124" si="371">IF(G124="AI generated",0,1)</f>
        <v>0</v>
      </c>
      <c r="T124" s="12">
        <f t="shared" si="371"/>
        <v>1</v>
      </c>
      <c r="U124" s="12">
        <f t="shared" si="371"/>
        <v>0</v>
      </c>
      <c r="V124" s="12">
        <f t="shared" ref="V124:W124" si="372">IF(J124="AI generated",1,0)</f>
        <v>1</v>
      </c>
      <c r="W124" s="12">
        <f t="shared" si="372"/>
        <v>1</v>
      </c>
      <c r="X124" s="12">
        <f t="shared" si="6"/>
        <v>1</v>
      </c>
    </row>
    <row r="125" customHeight="1" spans="1:24">
      <c r="A125" s="16">
        <v>45366.5207103125</v>
      </c>
      <c r="B125" s="1" t="s">
        <v>10</v>
      </c>
      <c r="C125" s="1" t="s">
        <v>15</v>
      </c>
      <c r="D125" s="1" t="s">
        <v>12</v>
      </c>
      <c r="E125" s="1" t="s">
        <v>50</v>
      </c>
      <c r="F125" s="1" t="s">
        <v>50</v>
      </c>
      <c r="G125" s="1" t="s">
        <v>50</v>
      </c>
      <c r="H125" s="1" t="s">
        <v>50</v>
      </c>
      <c r="I125" s="1" t="s">
        <v>49</v>
      </c>
      <c r="J125" s="1" t="s">
        <v>49</v>
      </c>
      <c r="K125" s="1" t="s">
        <v>50</v>
      </c>
      <c r="L125" s="1" t="s">
        <v>49</v>
      </c>
      <c r="N125" s="12">
        <f t="shared" si="0"/>
        <v>2</v>
      </c>
      <c r="O125" s="12">
        <f t="shared" si="1"/>
        <v>1</v>
      </c>
      <c r="P125" s="12">
        <f t="shared" si="2"/>
        <v>3</v>
      </c>
      <c r="Q125" s="12">
        <f t="shared" ref="Q125:R125" si="373">IF(E125="AI generated",1,0)</f>
        <v>0</v>
      </c>
      <c r="R125" s="12">
        <f t="shared" si="373"/>
        <v>0</v>
      </c>
      <c r="S125" s="18">
        <f t="shared" ref="S125:U125" si="374">IF(G125="AI generated",0,1)</f>
        <v>1</v>
      </c>
      <c r="T125" s="12">
        <f t="shared" si="374"/>
        <v>1</v>
      </c>
      <c r="U125" s="12">
        <f t="shared" si="374"/>
        <v>0</v>
      </c>
      <c r="V125" s="12">
        <f t="shared" ref="V125:W125" si="375">IF(J125="AI generated",1,0)</f>
        <v>1</v>
      </c>
      <c r="W125" s="12">
        <f t="shared" si="375"/>
        <v>0</v>
      </c>
      <c r="X125" s="12">
        <f t="shared" si="6"/>
        <v>0</v>
      </c>
    </row>
    <row r="126" customHeight="1" spans="1:24">
      <c r="A126" s="16">
        <v>45366.5574045949</v>
      </c>
      <c r="B126" s="1" t="s">
        <v>10</v>
      </c>
      <c r="C126" s="1" t="s">
        <v>15</v>
      </c>
      <c r="D126" s="1" t="s">
        <v>18</v>
      </c>
      <c r="E126" s="1" t="s">
        <v>50</v>
      </c>
      <c r="F126" s="1" t="s">
        <v>49</v>
      </c>
      <c r="G126" s="1" t="s">
        <v>49</v>
      </c>
      <c r="H126" s="1" t="s">
        <v>49</v>
      </c>
      <c r="I126" s="1" t="s">
        <v>49</v>
      </c>
      <c r="J126" s="1" t="s">
        <v>50</v>
      </c>
      <c r="K126" s="1" t="s">
        <v>49</v>
      </c>
      <c r="L126" s="1" t="s">
        <v>50</v>
      </c>
      <c r="N126" s="12">
        <f t="shared" si="0"/>
        <v>1</v>
      </c>
      <c r="O126" s="12">
        <f t="shared" si="1"/>
        <v>2</v>
      </c>
      <c r="P126" s="12">
        <f t="shared" si="2"/>
        <v>3</v>
      </c>
      <c r="Q126" s="12">
        <f t="shared" ref="Q126:R126" si="376">IF(E126="AI generated",1,0)</f>
        <v>0</v>
      </c>
      <c r="R126" s="12">
        <f t="shared" si="376"/>
        <v>1</v>
      </c>
      <c r="S126" s="18">
        <f t="shared" ref="S126:U126" si="377">IF(G126="AI generated",0,1)</f>
        <v>0</v>
      </c>
      <c r="T126" s="12">
        <f t="shared" si="377"/>
        <v>0</v>
      </c>
      <c r="U126" s="12">
        <f t="shared" si="377"/>
        <v>0</v>
      </c>
      <c r="V126" s="12">
        <f t="shared" ref="V126:W126" si="378">IF(J126="AI generated",1,0)</f>
        <v>0</v>
      </c>
      <c r="W126" s="12">
        <f t="shared" si="378"/>
        <v>1</v>
      </c>
      <c r="X126" s="12">
        <f t="shared" si="6"/>
        <v>1</v>
      </c>
    </row>
    <row r="127" customHeight="1" spans="1:24">
      <c r="A127" s="16">
        <v>45366.5751169329</v>
      </c>
      <c r="B127" s="1" t="s">
        <v>10</v>
      </c>
      <c r="C127" s="1" t="s">
        <v>15</v>
      </c>
      <c r="D127" s="1" t="s">
        <v>12</v>
      </c>
      <c r="E127" s="1" t="s">
        <v>50</v>
      </c>
      <c r="F127" s="1" t="s">
        <v>49</v>
      </c>
      <c r="G127" s="1" t="s">
        <v>50</v>
      </c>
      <c r="H127" s="1" t="s">
        <v>49</v>
      </c>
      <c r="I127" s="1" t="s">
        <v>50</v>
      </c>
      <c r="J127" s="1" t="s">
        <v>49</v>
      </c>
      <c r="K127" s="1" t="s">
        <v>50</v>
      </c>
      <c r="L127" s="1" t="s">
        <v>49</v>
      </c>
      <c r="N127" s="12">
        <f t="shared" si="0"/>
        <v>2</v>
      </c>
      <c r="O127" s="12">
        <f t="shared" si="1"/>
        <v>2</v>
      </c>
      <c r="P127" s="12">
        <f t="shared" si="2"/>
        <v>4</v>
      </c>
      <c r="Q127" s="12">
        <f t="shared" ref="Q127:R127" si="379">IF(E127="AI generated",1,0)</f>
        <v>0</v>
      </c>
      <c r="R127" s="12">
        <f t="shared" si="379"/>
        <v>1</v>
      </c>
      <c r="S127" s="18">
        <f t="shared" ref="S127:U127" si="380">IF(G127="AI generated",0,1)</f>
        <v>1</v>
      </c>
      <c r="T127" s="12">
        <f t="shared" si="380"/>
        <v>0</v>
      </c>
      <c r="U127" s="12">
        <f t="shared" si="380"/>
        <v>1</v>
      </c>
      <c r="V127" s="12">
        <f t="shared" ref="V127:W127" si="381">IF(J127="AI generated",1,0)</f>
        <v>1</v>
      </c>
      <c r="W127" s="12">
        <f t="shared" si="381"/>
        <v>0</v>
      </c>
      <c r="X127" s="12">
        <f t="shared" si="6"/>
        <v>0</v>
      </c>
    </row>
    <row r="128" customHeight="1" spans="1:24">
      <c r="A128" s="16">
        <v>45366.6341339236</v>
      </c>
      <c r="B128" s="1" t="s">
        <v>10</v>
      </c>
      <c r="C128" s="1" t="s">
        <v>15</v>
      </c>
      <c r="D128" s="1" t="s">
        <v>12</v>
      </c>
      <c r="E128" s="1" t="s">
        <v>49</v>
      </c>
      <c r="F128" s="1" t="s">
        <v>50</v>
      </c>
      <c r="G128" s="1" t="s">
        <v>49</v>
      </c>
      <c r="H128" s="1" t="s">
        <v>50</v>
      </c>
      <c r="I128" s="1" t="s">
        <v>50</v>
      </c>
      <c r="J128" s="1" t="s">
        <v>49</v>
      </c>
      <c r="K128" s="1" t="s">
        <v>50</v>
      </c>
      <c r="L128" s="1" t="s">
        <v>50</v>
      </c>
      <c r="N128" s="12">
        <f t="shared" si="0"/>
        <v>3</v>
      </c>
      <c r="O128" s="12">
        <f t="shared" si="1"/>
        <v>2</v>
      </c>
      <c r="P128" s="12">
        <f t="shared" si="2"/>
        <v>5</v>
      </c>
      <c r="Q128" s="12">
        <f t="shared" ref="Q128:R128" si="382">IF(E128="AI generated",1,0)</f>
        <v>1</v>
      </c>
      <c r="R128" s="12">
        <f t="shared" si="382"/>
        <v>0</v>
      </c>
      <c r="S128" s="18">
        <f t="shared" ref="S128:U128" si="383">IF(G128="AI generated",0,1)</f>
        <v>0</v>
      </c>
      <c r="T128" s="12">
        <f t="shared" si="383"/>
        <v>1</v>
      </c>
      <c r="U128" s="12">
        <f t="shared" si="383"/>
        <v>1</v>
      </c>
      <c r="V128" s="12">
        <f t="shared" ref="V128:W128" si="384">IF(J128="AI generated",1,0)</f>
        <v>1</v>
      </c>
      <c r="W128" s="12">
        <f t="shared" si="384"/>
        <v>0</v>
      </c>
      <c r="X128" s="12">
        <f t="shared" si="6"/>
        <v>1</v>
      </c>
    </row>
    <row r="129" customHeight="1" spans="1:24">
      <c r="A129" s="16">
        <v>45366.6701076505</v>
      </c>
      <c r="B129" s="1" t="s">
        <v>10</v>
      </c>
      <c r="C129" s="1" t="s">
        <v>11</v>
      </c>
      <c r="D129" s="1" t="s">
        <v>18</v>
      </c>
      <c r="E129" s="1" t="s">
        <v>50</v>
      </c>
      <c r="F129" s="1" t="s">
        <v>50</v>
      </c>
      <c r="G129" s="1" t="s">
        <v>49</v>
      </c>
      <c r="H129" s="1" t="s">
        <v>50</v>
      </c>
      <c r="I129" s="1" t="s">
        <v>49</v>
      </c>
      <c r="J129" s="1" t="s">
        <v>50</v>
      </c>
      <c r="K129" s="1" t="s">
        <v>49</v>
      </c>
      <c r="L129" s="1" t="s">
        <v>50</v>
      </c>
      <c r="N129" s="12">
        <f t="shared" si="0"/>
        <v>2</v>
      </c>
      <c r="O129" s="12">
        <f t="shared" si="1"/>
        <v>1</v>
      </c>
      <c r="P129" s="12">
        <f t="shared" si="2"/>
        <v>3</v>
      </c>
      <c r="Q129" s="12">
        <f t="shared" ref="Q129:R129" si="385">IF(E129="AI generated",1,0)</f>
        <v>0</v>
      </c>
      <c r="R129" s="12">
        <f t="shared" si="385"/>
        <v>0</v>
      </c>
      <c r="S129" s="18">
        <f t="shared" ref="S129:U129" si="386">IF(G129="AI generated",0,1)</f>
        <v>0</v>
      </c>
      <c r="T129" s="12">
        <f t="shared" si="386"/>
        <v>1</v>
      </c>
      <c r="U129" s="12">
        <f t="shared" si="386"/>
        <v>0</v>
      </c>
      <c r="V129" s="12">
        <f t="shared" ref="V129:W129" si="387">IF(J129="AI generated",1,0)</f>
        <v>0</v>
      </c>
      <c r="W129" s="12">
        <f t="shared" si="387"/>
        <v>1</v>
      </c>
      <c r="X129" s="12">
        <f t="shared" si="6"/>
        <v>1</v>
      </c>
    </row>
    <row r="130" customHeight="1" spans="1:24">
      <c r="A130" s="16">
        <v>45366.6753658565</v>
      </c>
      <c r="B130" s="1" t="s">
        <v>10</v>
      </c>
      <c r="C130" s="1" t="s">
        <v>11</v>
      </c>
      <c r="D130" s="1" t="s">
        <v>12</v>
      </c>
      <c r="E130" s="1" t="s">
        <v>49</v>
      </c>
      <c r="F130" s="1" t="s">
        <v>50</v>
      </c>
      <c r="G130" s="1" t="s">
        <v>50</v>
      </c>
      <c r="H130" s="1" t="s">
        <v>50</v>
      </c>
      <c r="I130" s="1" t="s">
        <v>49</v>
      </c>
      <c r="J130" s="1" t="s">
        <v>49</v>
      </c>
      <c r="K130" s="1" t="s">
        <v>49</v>
      </c>
      <c r="L130" s="1" t="s">
        <v>49</v>
      </c>
      <c r="N130" s="12">
        <f t="shared" si="0"/>
        <v>2</v>
      </c>
      <c r="O130" s="12">
        <f t="shared" si="1"/>
        <v>3</v>
      </c>
      <c r="P130" s="12">
        <f t="shared" si="2"/>
        <v>5</v>
      </c>
      <c r="Q130" s="12">
        <f t="shared" ref="Q130:R130" si="388">IF(E130="AI generated",1,0)</f>
        <v>1</v>
      </c>
      <c r="R130" s="12">
        <f t="shared" si="388"/>
        <v>0</v>
      </c>
      <c r="S130" s="18">
        <f t="shared" ref="S130:U130" si="389">IF(G130="AI generated",0,1)</f>
        <v>1</v>
      </c>
      <c r="T130" s="12">
        <f t="shared" si="389"/>
        <v>1</v>
      </c>
      <c r="U130" s="12">
        <f t="shared" si="389"/>
        <v>0</v>
      </c>
      <c r="V130" s="12">
        <f t="shared" ref="V130:W130" si="390">IF(J130="AI generated",1,0)</f>
        <v>1</v>
      </c>
      <c r="W130" s="12">
        <f t="shared" si="390"/>
        <v>1</v>
      </c>
      <c r="X130" s="12">
        <f t="shared" si="6"/>
        <v>0</v>
      </c>
    </row>
    <row r="131" customHeight="1" spans="1:24">
      <c r="A131" s="16">
        <v>45366.6940439236</v>
      </c>
      <c r="B131" s="1" t="s">
        <v>10</v>
      </c>
      <c r="C131" s="1" t="s">
        <v>15</v>
      </c>
      <c r="D131" s="1" t="s">
        <v>12</v>
      </c>
      <c r="E131" s="1" t="s">
        <v>49</v>
      </c>
      <c r="F131" s="1" t="s">
        <v>50</v>
      </c>
      <c r="G131" s="1" t="s">
        <v>50</v>
      </c>
      <c r="H131" s="1" t="s">
        <v>49</v>
      </c>
      <c r="I131" s="1" t="s">
        <v>50</v>
      </c>
      <c r="J131" s="1" t="s">
        <v>50</v>
      </c>
      <c r="K131" s="1" t="s">
        <v>50</v>
      </c>
      <c r="L131" s="1" t="s">
        <v>49</v>
      </c>
      <c r="N131" s="12">
        <f t="shared" si="0"/>
        <v>2</v>
      </c>
      <c r="O131" s="12">
        <f t="shared" si="1"/>
        <v>1</v>
      </c>
      <c r="P131" s="12">
        <f t="shared" si="2"/>
        <v>3</v>
      </c>
      <c r="Q131" s="12">
        <f t="shared" ref="Q131:R131" si="391">IF(E131="AI generated",1,0)</f>
        <v>1</v>
      </c>
      <c r="R131" s="12">
        <f t="shared" si="391"/>
        <v>0</v>
      </c>
      <c r="S131" s="18">
        <f t="shared" ref="S131:U131" si="392">IF(G131="AI generated",0,1)</f>
        <v>1</v>
      </c>
      <c r="T131" s="12">
        <f t="shared" si="392"/>
        <v>0</v>
      </c>
      <c r="U131" s="12">
        <f t="shared" si="392"/>
        <v>1</v>
      </c>
      <c r="V131" s="12">
        <f t="shared" ref="V131:W131" si="393">IF(J131="AI generated",1,0)</f>
        <v>0</v>
      </c>
      <c r="W131" s="12">
        <f t="shared" si="393"/>
        <v>0</v>
      </c>
      <c r="X131" s="12">
        <f t="shared" si="6"/>
        <v>0</v>
      </c>
    </row>
    <row r="132" customHeight="1" spans="1:24">
      <c r="A132" s="16">
        <v>45366.6977515972</v>
      </c>
      <c r="B132" s="1" t="s">
        <v>17</v>
      </c>
      <c r="C132" s="1" t="s">
        <v>15</v>
      </c>
      <c r="D132" s="1" t="s">
        <v>18</v>
      </c>
      <c r="E132" s="1" t="s">
        <v>49</v>
      </c>
      <c r="F132" s="1" t="s">
        <v>49</v>
      </c>
      <c r="G132" s="1" t="s">
        <v>50</v>
      </c>
      <c r="H132" s="1" t="s">
        <v>49</v>
      </c>
      <c r="I132" s="1" t="s">
        <v>49</v>
      </c>
      <c r="J132" s="1" t="s">
        <v>49</v>
      </c>
      <c r="K132" s="1" t="s">
        <v>49</v>
      </c>
      <c r="L132" s="1" t="s">
        <v>50</v>
      </c>
      <c r="N132" s="12">
        <f t="shared" si="0"/>
        <v>2</v>
      </c>
      <c r="O132" s="12">
        <f t="shared" si="1"/>
        <v>4</v>
      </c>
      <c r="P132" s="12">
        <f t="shared" si="2"/>
        <v>6</v>
      </c>
      <c r="Q132" s="12">
        <f t="shared" ref="Q132:R132" si="394">IF(E132="AI generated",1,0)</f>
        <v>1</v>
      </c>
      <c r="R132" s="12">
        <f t="shared" si="394"/>
        <v>1</v>
      </c>
      <c r="S132" s="18">
        <f t="shared" ref="S132:U132" si="395">IF(G132="AI generated",0,1)</f>
        <v>1</v>
      </c>
      <c r="T132" s="12">
        <f t="shared" si="395"/>
        <v>0</v>
      </c>
      <c r="U132" s="12">
        <f t="shared" si="395"/>
        <v>0</v>
      </c>
      <c r="V132" s="12">
        <f t="shared" ref="V132:W132" si="396">IF(J132="AI generated",1,0)</f>
        <v>1</v>
      </c>
      <c r="W132" s="12">
        <f t="shared" si="396"/>
        <v>1</v>
      </c>
      <c r="X132" s="12">
        <f t="shared" si="6"/>
        <v>1</v>
      </c>
    </row>
    <row r="133" customHeight="1" spans="1:24">
      <c r="A133" s="16">
        <v>45366.7117346759</v>
      </c>
      <c r="B133" s="1" t="s">
        <v>10</v>
      </c>
      <c r="C133" s="1" t="s">
        <v>11</v>
      </c>
      <c r="D133" s="1" t="s">
        <v>12</v>
      </c>
      <c r="E133" s="1" t="s">
        <v>50</v>
      </c>
      <c r="F133" s="1" t="s">
        <v>50</v>
      </c>
      <c r="G133" s="1" t="s">
        <v>49</v>
      </c>
      <c r="H133" s="1" t="s">
        <v>50</v>
      </c>
      <c r="I133" s="1" t="s">
        <v>50</v>
      </c>
      <c r="J133" s="1" t="s">
        <v>49</v>
      </c>
      <c r="K133" s="1" t="s">
        <v>49</v>
      </c>
      <c r="L133" s="1" t="s">
        <v>50</v>
      </c>
      <c r="N133" s="12">
        <f t="shared" si="0"/>
        <v>3</v>
      </c>
      <c r="O133" s="12">
        <f t="shared" si="1"/>
        <v>2</v>
      </c>
      <c r="P133" s="12">
        <f t="shared" si="2"/>
        <v>5</v>
      </c>
      <c r="Q133" s="12">
        <f t="shared" ref="Q133:R133" si="397">IF(E133="AI generated",1,0)</f>
        <v>0</v>
      </c>
      <c r="R133" s="12">
        <f t="shared" si="397"/>
        <v>0</v>
      </c>
      <c r="S133" s="18">
        <f t="shared" ref="S133:U133" si="398">IF(G133="AI generated",0,1)</f>
        <v>0</v>
      </c>
      <c r="T133" s="12">
        <f t="shared" si="398"/>
        <v>1</v>
      </c>
      <c r="U133" s="12">
        <f t="shared" si="398"/>
        <v>1</v>
      </c>
      <c r="V133" s="12">
        <f t="shared" ref="V133:W133" si="399">IF(J133="AI generated",1,0)</f>
        <v>1</v>
      </c>
      <c r="W133" s="12">
        <f t="shared" si="399"/>
        <v>1</v>
      </c>
      <c r="X133" s="12">
        <f t="shared" si="6"/>
        <v>1</v>
      </c>
    </row>
    <row r="134" customHeight="1" spans="1:24">
      <c r="A134" s="16">
        <v>45366.7179456944</v>
      </c>
      <c r="B134" s="1" t="s">
        <v>10</v>
      </c>
      <c r="C134" s="1" t="s">
        <v>11</v>
      </c>
      <c r="D134" s="1" t="s">
        <v>12</v>
      </c>
      <c r="E134" s="1" t="s">
        <v>50</v>
      </c>
      <c r="F134" s="1" t="s">
        <v>50</v>
      </c>
      <c r="G134" s="1" t="s">
        <v>50</v>
      </c>
      <c r="H134" s="1" t="s">
        <v>49</v>
      </c>
      <c r="I134" s="1" t="s">
        <v>49</v>
      </c>
      <c r="J134" s="1" t="s">
        <v>49</v>
      </c>
      <c r="K134" s="1" t="s">
        <v>49</v>
      </c>
      <c r="L134" s="1" t="s">
        <v>49</v>
      </c>
      <c r="N134" s="12">
        <f t="shared" si="0"/>
        <v>1</v>
      </c>
      <c r="O134" s="12">
        <f t="shared" si="1"/>
        <v>2</v>
      </c>
      <c r="P134" s="12">
        <f t="shared" si="2"/>
        <v>3</v>
      </c>
      <c r="Q134" s="12">
        <f t="shared" ref="Q134:R134" si="400">IF(E134="AI generated",1,0)</f>
        <v>0</v>
      </c>
      <c r="R134" s="12">
        <f t="shared" si="400"/>
        <v>0</v>
      </c>
      <c r="S134" s="18">
        <f t="shared" ref="S134:U134" si="401">IF(G134="AI generated",0,1)</f>
        <v>1</v>
      </c>
      <c r="T134" s="12">
        <f t="shared" si="401"/>
        <v>0</v>
      </c>
      <c r="U134" s="12">
        <f t="shared" si="401"/>
        <v>0</v>
      </c>
      <c r="V134" s="12">
        <f t="shared" ref="V134:W134" si="402">IF(J134="AI generated",1,0)</f>
        <v>1</v>
      </c>
      <c r="W134" s="12">
        <f t="shared" si="402"/>
        <v>1</v>
      </c>
      <c r="X134" s="12">
        <f t="shared" si="6"/>
        <v>0</v>
      </c>
    </row>
    <row r="135" customHeight="1" spans="1:24">
      <c r="A135" s="16">
        <v>45366.7548276157</v>
      </c>
      <c r="B135" s="1" t="s">
        <v>10</v>
      </c>
      <c r="C135" s="1" t="s">
        <v>15</v>
      </c>
      <c r="D135" s="1" t="s">
        <v>12</v>
      </c>
      <c r="E135" s="1" t="s">
        <v>49</v>
      </c>
      <c r="F135" s="1" t="s">
        <v>50</v>
      </c>
      <c r="G135" s="1" t="s">
        <v>49</v>
      </c>
      <c r="H135" s="1" t="s">
        <v>50</v>
      </c>
      <c r="I135" s="1" t="s">
        <v>50</v>
      </c>
      <c r="J135" s="1" t="s">
        <v>49</v>
      </c>
      <c r="K135" s="1" t="s">
        <v>50</v>
      </c>
      <c r="L135" s="1" t="s">
        <v>49</v>
      </c>
      <c r="N135" s="12">
        <f t="shared" si="0"/>
        <v>2</v>
      </c>
      <c r="O135" s="12">
        <f t="shared" si="1"/>
        <v>2</v>
      </c>
      <c r="P135" s="12">
        <f t="shared" si="2"/>
        <v>4</v>
      </c>
      <c r="Q135" s="12">
        <f t="shared" ref="Q135:R135" si="403">IF(E135="AI generated",1,0)</f>
        <v>1</v>
      </c>
      <c r="R135" s="12">
        <f t="shared" si="403"/>
        <v>0</v>
      </c>
      <c r="S135" s="18">
        <f t="shared" ref="S135:U135" si="404">IF(G135="AI generated",0,1)</f>
        <v>0</v>
      </c>
      <c r="T135" s="12">
        <f t="shared" si="404"/>
        <v>1</v>
      </c>
      <c r="U135" s="12">
        <f t="shared" si="404"/>
        <v>1</v>
      </c>
      <c r="V135" s="12">
        <f t="shared" ref="V135:W135" si="405">IF(J135="AI generated",1,0)</f>
        <v>1</v>
      </c>
      <c r="W135" s="12">
        <f t="shared" si="405"/>
        <v>0</v>
      </c>
      <c r="X135" s="12">
        <f t="shared" si="6"/>
        <v>0</v>
      </c>
    </row>
    <row r="136" customHeight="1" spans="1:24">
      <c r="A136" s="16">
        <v>45366.7846325463</v>
      </c>
      <c r="B136" s="1" t="s">
        <v>10</v>
      </c>
      <c r="C136" s="1" t="s">
        <v>11</v>
      </c>
      <c r="D136" s="1" t="s">
        <v>12</v>
      </c>
      <c r="E136" s="1" t="s">
        <v>49</v>
      </c>
      <c r="F136" s="1" t="s">
        <v>49</v>
      </c>
      <c r="G136" s="1" t="s">
        <v>50</v>
      </c>
      <c r="H136" s="1" t="s">
        <v>49</v>
      </c>
      <c r="I136" s="1" t="s">
        <v>49</v>
      </c>
      <c r="J136" s="1" t="s">
        <v>50</v>
      </c>
      <c r="K136" s="1" t="s">
        <v>49</v>
      </c>
      <c r="L136" s="1" t="s">
        <v>49</v>
      </c>
      <c r="N136" s="12">
        <f t="shared" si="0"/>
        <v>1</v>
      </c>
      <c r="O136" s="12">
        <f t="shared" si="1"/>
        <v>3</v>
      </c>
      <c r="P136" s="12">
        <f t="shared" si="2"/>
        <v>4</v>
      </c>
      <c r="Q136" s="12">
        <f t="shared" ref="Q136:R136" si="406">IF(E136="AI generated",1,0)</f>
        <v>1</v>
      </c>
      <c r="R136" s="12">
        <f t="shared" si="406"/>
        <v>1</v>
      </c>
      <c r="S136" s="18">
        <f t="shared" ref="S136:U136" si="407">IF(G136="AI generated",0,1)</f>
        <v>1</v>
      </c>
      <c r="T136" s="12">
        <f t="shared" si="407"/>
        <v>0</v>
      </c>
      <c r="U136" s="12">
        <f t="shared" si="407"/>
        <v>0</v>
      </c>
      <c r="V136" s="12">
        <f t="shared" ref="V136:W136" si="408">IF(J136="AI generated",1,0)</f>
        <v>0</v>
      </c>
      <c r="W136" s="12">
        <f t="shared" si="408"/>
        <v>1</v>
      </c>
      <c r="X136" s="12">
        <f t="shared" si="6"/>
        <v>0</v>
      </c>
    </row>
    <row r="137" customHeight="1" spans="1:24">
      <c r="A137" s="16">
        <v>45366.8263170255</v>
      </c>
      <c r="B137" s="1" t="s">
        <v>10</v>
      </c>
      <c r="C137" s="1" t="s">
        <v>11</v>
      </c>
      <c r="D137" s="1" t="s">
        <v>18</v>
      </c>
      <c r="E137" s="1" t="s">
        <v>49</v>
      </c>
      <c r="F137" s="1" t="s">
        <v>50</v>
      </c>
      <c r="G137" s="1" t="s">
        <v>49</v>
      </c>
      <c r="H137" s="1" t="s">
        <v>50</v>
      </c>
      <c r="I137" s="1" t="s">
        <v>49</v>
      </c>
      <c r="J137" s="1" t="s">
        <v>50</v>
      </c>
      <c r="K137" s="1" t="s">
        <v>50</v>
      </c>
      <c r="L137" s="1" t="s">
        <v>49</v>
      </c>
      <c r="N137" s="12">
        <f t="shared" si="0"/>
        <v>1</v>
      </c>
      <c r="O137" s="12">
        <f t="shared" si="1"/>
        <v>1</v>
      </c>
      <c r="P137" s="12">
        <f t="shared" si="2"/>
        <v>2</v>
      </c>
      <c r="Q137" s="12">
        <f t="shared" ref="Q137:R137" si="409">IF(E137="AI generated",1,0)</f>
        <v>1</v>
      </c>
      <c r="R137" s="12">
        <f t="shared" si="409"/>
        <v>0</v>
      </c>
      <c r="S137" s="18">
        <f t="shared" ref="S137:U137" si="410">IF(G137="AI generated",0,1)</f>
        <v>0</v>
      </c>
      <c r="T137" s="12">
        <f t="shared" si="410"/>
        <v>1</v>
      </c>
      <c r="U137" s="12">
        <f t="shared" si="410"/>
        <v>0</v>
      </c>
      <c r="V137" s="12">
        <f t="shared" ref="V137:W137" si="411">IF(J137="AI generated",1,0)</f>
        <v>0</v>
      </c>
      <c r="W137" s="12">
        <f t="shared" si="411"/>
        <v>0</v>
      </c>
      <c r="X137" s="12">
        <f t="shared" si="6"/>
        <v>0</v>
      </c>
    </row>
    <row r="138" customHeight="1" spans="1:24">
      <c r="A138" s="16">
        <v>45366.8285241204</v>
      </c>
      <c r="B138" s="1" t="s">
        <v>10</v>
      </c>
      <c r="C138" s="1" t="s">
        <v>15</v>
      </c>
      <c r="D138" s="1" t="s">
        <v>12</v>
      </c>
      <c r="E138" s="1" t="s">
        <v>49</v>
      </c>
      <c r="F138" s="1" t="s">
        <v>49</v>
      </c>
      <c r="G138" s="1" t="s">
        <v>49</v>
      </c>
      <c r="H138" s="1" t="s">
        <v>50</v>
      </c>
      <c r="I138" s="1" t="s">
        <v>50</v>
      </c>
      <c r="J138" s="1" t="s">
        <v>49</v>
      </c>
      <c r="K138" s="1" t="s">
        <v>50</v>
      </c>
      <c r="L138" s="1" t="s">
        <v>50</v>
      </c>
      <c r="N138" s="12">
        <f t="shared" si="0"/>
        <v>3</v>
      </c>
      <c r="O138" s="12">
        <f t="shared" si="1"/>
        <v>3</v>
      </c>
      <c r="P138" s="12">
        <f t="shared" si="2"/>
        <v>6</v>
      </c>
      <c r="Q138" s="12">
        <f t="shared" ref="Q138:R138" si="412">IF(E138="AI generated",1,0)</f>
        <v>1</v>
      </c>
      <c r="R138" s="12">
        <f t="shared" si="412"/>
        <v>1</v>
      </c>
      <c r="S138" s="18">
        <f t="shared" ref="S138:U138" si="413">IF(G138="AI generated",0,1)</f>
        <v>0</v>
      </c>
      <c r="T138" s="12">
        <f t="shared" si="413"/>
        <v>1</v>
      </c>
      <c r="U138" s="12">
        <f t="shared" si="413"/>
        <v>1</v>
      </c>
      <c r="V138" s="12">
        <f t="shared" ref="V138:W138" si="414">IF(J138="AI generated",1,0)</f>
        <v>1</v>
      </c>
      <c r="W138" s="12">
        <f t="shared" si="414"/>
        <v>0</v>
      </c>
      <c r="X138" s="12">
        <f t="shared" si="6"/>
        <v>1</v>
      </c>
    </row>
    <row r="139" customHeight="1" spans="1:24">
      <c r="A139" s="16">
        <v>45366.8649831944</v>
      </c>
      <c r="B139" s="1" t="s">
        <v>10</v>
      </c>
      <c r="C139" s="1" t="s">
        <v>11</v>
      </c>
      <c r="D139" s="1" t="s">
        <v>12</v>
      </c>
      <c r="E139" s="1" t="s">
        <v>49</v>
      </c>
      <c r="F139" s="1" t="s">
        <v>49</v>
      </c>
      <c r="G139" s="1" t="s">
        <v>50</v>
      </c>
      <c r="H139" s="1" t="s">
        <v>50</v>
      </c>
      <c r="I139" s="1" t="s">
        <v>49</v>
      </c>
      <c r="J139" s="1" t="s">
        <v>50</v>
      </c>
      <c r="K139" s="1" t="s">
        <v>49</v>
      </c>
      <c r="L139" s="1" t="s">
        <v>50</v>
      </c>
      <c r="N139" s="12">
        <f t="shared" si="0"/>
        <v>3</v>
      </c>
      <c r="O139" s="12">
        <f t="shared" si="1"/>
        <v>3</v>
      </c>
      <c r="P139" s="12">
        <f t="shared" si="2"/>
        <v>6</v>
      </c>
      <c r="Q139" s="12">
        <f t="shared" ref="Q139:R139" si="415">IF(E139="AI generated",1,0)</f>
        <v>1</v>
      </c>
      <c r="R139" s="12">
        <f t="shared" si="415"/>
        <v>1</v>
      </c>
      <c r="S139" s="18">
        <f t="shared" ref="S139:U139" si="416">IF(G139="AI generated",0,1)</f>
        <v>1</v>
      </c>
      <c r="T139" s="12">
        <f t="shared" si="416"/>
        <v>1</v>
      </c>
      <c r="U139" s="12">
        <f t="shared" si="416"/>
        <v>0</v>
      </c>
      <c r="V139" s="12">
        <f t="shared" ref="V139:W139" si="417">IF(J139="AI generated",1,0)</f>
        <v>0</v>
      </c>
      <c r="W139" s="12">
        <f t="shared" si="417"/>
        <v>1</v>
      </c>
      <c r="X139" s="12">
        <f t="shared" si="6"/>
        <v>1</v>
      </c>
    </row>
    <row r="140" customHeight="1" spans="1:24">
      <c r="A140" s="16">
        <v>45366.9105881829</v>
      </c>
      <c r="B140" s="1" t="s">
        <v>10</v>
      </c>
      <c r="C140" s="1" t="s">
        <v>11</v>
      </c>
      <c r="D140" s="1" t="s">
        <v>12</v>
      </c>
      <c r="E140" s="1" t="s">
        <v>50</v>
      </c>
      <c r="F140" s="1" t="s">
        <v>49</v>
      </c>
      <c r="G140" s="1" t="s">
        <v>49</v>
      </c>
      <c r="H140" s="1" t="s">
        <v>50</v>
      </c>
      <c r="I140" s="1" t="s">
        <v>50</v>
      </c>
      <c r="J140" s="1" t="s">
        <v>50</v>
      </c>
      <c r="K140" s="1" t="s">
        <v>50</v>
      </c>
      <c r="L140" s="1" t="s">
        <v>50</v>
      </c>
      <c r="N140" s="12">
        <f t="shared" si="0"/>
        <v>3</v>
      </c>
      <c r="O140" s="12">
        <f t="shared" si="1"/>
        <v>1</v>
      </c>
      <c r="P140" s="12">
        <f t="shared" si="2"/>
        <v>4</v>
      </c>
      <c r="Q140" s="12">
        <f t="shared" ref="Q140:R140" si="418">IF(E140="AI generated",1,0)</f>
        <v>0</v>
      </c>
      <c r="R140" s="12">
        <f t="shared" si="418"/>
        <v>1</v>
      </c>
      <c r="S140" s="18">
        <f t="shared" ref="S140:U140" si="419">IF(G140="AI generated",0,1)</f>
        <v>0</v>
      </c>
      <c r="T140" s="12">
        <f t="shared" si="419"/>
        <v>1</v>
      </c>
      <c r="U140" s="12">
        <f t="shared" si="419"/>
        <v>1</v>
      </c>
      <c r="V140" s="12">
        <f t="shared" ref="V140:W140" si="420">IF(J140="AI generated",1,0)</f>
        <v>0</v>
      </c>
      <c r="W140" s="12">
        <f t="shared" si="420"/>
        <v>0</v>
      </c>
      <c r="X140" s="12">
        <f t="shared" si="6"/>
        <v>1</v>
      </c>
    </row>
    <row r="141" customHeight="1" spans="1:24">
      <c r="A141" s="16">
        <v>45366.9210350347</v>
      </c>
      <c r="B141" s="1" t="s">
        <v>10</v>
      </c>
      <c r="C141" s="1" t="s">
        <v>15</v>
      </c>
      <c r="D141" s="1" t="s">
        <v>12</v>
      </c>
      <c r="E141" s="1" t="s">
        <v>50</v>
      </c>
      <c r="F141" s="1" t="s">
        <v>50</v>
      </c>
      <c r="G141" s="1" t="s">
        <v>50</v>
      </c>
      <c r="H141" s="1" t="s">
        <v>50</v>
      </c>
      <c r="I141" s="1" t="s">
        <v>50</v>
      </c>
      <c r="J141" s="1" t="s">
        <v>49</v>
      </c>
      <c r="K141" s="1" t="s">
        <v>49</v>
      </c>
      <c r="L141" s="1" t="s">
        <v>49</v>
      </c>
      <c r="N141" s="12">
        <f t="shared" si="0"/>
        <v>3</v>
      </c>
      <c r="O141" s="12">
        <f t="shared" si="1"/>
        <v>2</v>
      </c>
      <c r="P141" s="12">
        <f t="shared" si="2"/>
        <v>5</v>
      </c>
      <c r="Q141" s="12">
        <f t="shared" ref="Q141:R141" si="421">IF(E141="AI generated",1,0)</f>
        <v>0</v>
      </c>
      <c r="R141" s="12">
        <f t="shared" si="421"/>
        <v>0</v>
      </c>
      <c r="S141" s="18">
        <f t="shared" ref="S141:U141" si="422">IF(G141="AI generated",0,1)</f>
        <v>1</v>
      </c>
      <c r="T141" s="12">
        <f t="shared" si="422"/>
        <v>1</v>
      </c>
      <c r="U141" s="12">
        <f t="shared" si="422"/>
        <v>1</v>
      </c>
      <c r="V141" s="12">
        <f t="shared" ref="V141:W141" si="423">IF(J141="AI generated",1,0)</f>
        <v>1</v>
      </c>
      <c r="W141" s="12">
        <f t="shared" si="423"/>
        <v>1</v>
      </c>
      <c r="X141" s="12">
        <f t="shared" si="6"/>
        <v>0</v>
      </c>
    </row>
    <row r="142" customHeight="1" spans="1:24">
      <c r="A142" s="16">
        <v>45366.9243452662</v>
      </c>
      <c r="B142" s="1" t="s">
        <v>10</v>
      </c>
      <c r="C142" s="1" t="s">
        <v>15</v>
      </c>
      <c r="D142" s="1" t="s">
        <v>12</v>
      </c>
      <c r="E142" s="1" t="s">
        <v>49</v>
      </c>
      <c r="F142" s="1" t="s">
        <v>50</v>
      </c>
      <c r="G142" s="1" t="s">
        <v>50</v>
      </c>
      <c r="H142" s="1" t="s">
        <v>50</v>
      </c>
      <c r="I142" s="1" t="s">
        <v>49</v>
      </c>
      <c r="J142" s="1" t="s">
        <v>49</v>
      </c>
      <c r="K142" s="1" t="s">
        <v>50</v>
      </c>
      <c r="L142" s="1" t="s">
        <v>49</v>
      </c>
      <c r="N142" s="12">
        <f t="shared" si="0"/>
        <v>2</v>
      </c>
      <c r="O142" s="12">
        <f t="shared" si="1"/>
        <v>2</v>
      </c>
      <c r="P142" s="12">
        <f t="shared" si="2"/>
        <v>4</v>
      </c>
      <c r="Q142" s="12">
        <f t="shared" ref="Q142:R142" si="424">IF(E142="AI generated",1,0)</f>
        <v>1</v>
      </c>
      <c r="R142" s="12">
        <f t="shared" si="424"/>
        <v>0</v>
      </c>
      <c r="S142" s="18">
        <f t="shared" ref="S142:U142" si="425">IF(G142="AI generated",0,1)</f>
        <v>1</v>
      </c>
      <c r="T142" s="12">
        <f t="shared" si="425"/>
        <v>1</v>
      </c>
      <c r="U142" s="12">
        <f t="shared" si="425"/>
        <v>0</v>
      </c>
      <c r="V142" s="12">
        <f t="shared" ref="V142:W142" si="426">IF(J142="AI generated",1,0)</f>
        <v>1</v>
      </c>
      <c r="W142" s="12">
        <f t="shared" si="426"/>
        <v>0</v>
      </c>
      <c r="X142" s="12">
        <f t="shared" si="6"/>
        <v>0</v>
      </c>
    </row>
    <row r="143" customHeight="1" spans="1:24">
      <c r="A143" s="16">
        <v>45366.9297418403</v>
      </c>
      <c r="B143" s="1" t="s">
        <v>10</v>
      </c>
      <c r="C143" s="1" t="s">
        <v>11</v>
      </c>
      <c r="D143" s="1" t="s">
        <v>12</v>
      </c>
      <c r="E143" s="1" t="s">
        <v>49</v>
      </c>
      <c r="F143" s="1" t="s">
        <v>49</v>
      </c>
      <c r="G143" s="1" t="s">
        <v>50</v>
      </c>
      <c r="H143" s="1" t="s">
        <v>49</v>
      </c>
      <c r="I143" s="1" t="s">
        <v>50</v>
      </c>
      <c r="J143" s="1" t="s">
        <v>50</v>
      </c>
      <c r="K143" s="1" t="s">
        <v>50</v>
      </c>
      <c r="L143" s="1" t="s">
        <v>49</v>
      </c>
      <c r="N143" s="12">
        <f t="shared" si="0"/>
        <v>2</v>
      </c>
      <c r="O143" s="12">
        <f t="shared" si="1"/>
        <v>2</v>
      </c>
      <c r="P143" s="12">
        <f t="shared" si="2"/>
        <v>4</v>
      </c>
      <c r="Q143" s="12">
        <f t="shared" ref="Q143:R143" si="427">IF(E143="AI generated",1,0)</f>
        <v>1</v>
      </c>
      <c r="R143" s="12">
        <f t="shared" si="427"/>
        <v>1</v>
      </c>
      <c r="S143" s="18">
        <f t="shared" ref="S143:U143" si="428">IF(G143="AI generated",0,1)</f>
        <v>1</v>
      </c>
      <c r="T143" s="12">
        <f t="shared" si="428"/>
        <v>0</v>
      </c>
      <c r="U143" s="12">
        <f t="shared" si="428"/>
        <v>1</v>
      </c>
      <c r="V143" s="12">
        <f t="shared" ref="V143:W143" si="429">IF(J143="AI generated",1,0)</f>
        <v>0</v>
      </c>
      <c r="W143" s="12">
        <f t="shared" si="429"/>
        <v>0</v>
      </c>
      <c r="X143" s="12">
        <f t="shared" si="6"/>
        <v>0</v>
      </c>
    </row>
    <row r="144" customHeight="1" spans="1:24">
      <c r="A144" s="16">
        <v>45366.9330914815</v>
      </c>
      <c r="B144" s="1" t="s">
        <v>10</v>
      </c>
      <c r="C144" s="1" t="s">
        <v>15</v>
      </c>
      <c r="D144" s="1" t="s">
        <v>12</v>
      </c>
      <c r="E144" s="1" t="s">
        <v>50</v>
      </c>
      <c r="F144" s="1" t="s">
        <v>50</v>
      </c>
      <c r="G144" s="1" t="s">
        <v>49</v>
      </c>
      <c r="H144" s="1" t="s">
        <v>49</v>
      </c>
      <c r="I144" s="1" t="s">
        <v>50</v>
      </c>
      <c r="J144" s="1" t="s">
        <v>49</v>
      </c>
      <c r="K144" s="1" t="s">
        <v>50</v>
      </c>
      <c r="L144" s="1" t="s">
        <v>49</v>
      </c>
      <c r="N144" s="12">
        <f t="shared" si="0"/>
        <v>1</v>
      </c>
      <c r="O144" s="12">
        <f t="shared" si="1"/>
        <v>1</v>
      </c>
      <c r="P144" s="12">
        <f t="shared" si="2"/>
        <v>2</v>
      </c>
      <c r="Q144" s="12">
        <f t="shared" ref="Q144:R144" si="430">IF(E144="AI generated",1,0)</f>
        <v>0</v>
      </c>
      <c r="R144" s="12">
        <f t="shared" si="430"/>
        <v>0</v>
      </c>
      <c r="S144" s="18">
        <f t="shared" ref="S144:U144" si="431">IF(G144="AI generated",0,1)</f>
        <v>0</v>
      </c>
      <c r="T144" s="12">
        <f t="shared" si="431"/>
        <v>0</v>
      </c>
      <c r="U144" s="12">
        <f t="shared" si="431"/>
        <v>1</v>
      </c>
      <c r="V144" s="12">
        <f t="shared" ref="V144:W144" si="432">IF(J144="AI generated",1,0)</f>
        <v>1</v>
      </c>
      <c r="W144" s="12">
        <f t="shared" si="432"/>
        <v>0</v>
      </c>
      <c r="X144" s="12">
        <f t="shared" si="6"/>
        <v>0</v>
      </c>
    </row>
    <row r="145" customHeight="1" spans="1:24">
      <c r="A145" s="16">
        <v>45366.9404000463</v>
      </c>
      <c r="B145" s="1" t="s">
        <v>10</v>
      </c>
      <c r="C145" s="1" t="s">
        <v>15</v>
      </c>
      <c r="D145" s="1" t="s">
        <v>12</v>
      </c>
      <c r="E145" s="1" t="s">
        <v>50</v>
      </c>
      <c r="F145" s="1" t="s">
        <v>50</v>
      </c>
      <c r="G145" s="1" t="s">
        <v>50</v>
      </c>
      <c r="H145" s="1" t="s">
        <v>50</v>
      </c>
      <c r="I145" s="1" t="s">
        <v>49</v>
      </c>
      <c r="J145" s="1" t="s">
        <v>49</v>
      </c>
      <c r="K145" s="1" t="s">
        <v>50</v>
      </c>
      <c r="L145" s="1" t="s">
        <v>49</v>
      </c>
      <c r="N145" s="12">
        <f t="shared" si="0"/>
        <v>2</v>
      </c>
      <c r="O145" s="12">
        <f t="shared" si="1"/>
        <v>1</v>
      </c>
      <c r="P145" s="12">
        <f t="shared" si="2"/>
        <v>3</v>
      </c>
      <c r="Q145" s="12">
        <f t="shared" ref="Q145:R145" si="433">IF(E145="AI generated",1,0)</f>
        <v>0</v>
      </c>
      <c r="R145" s="12">
        <f t="shared" si="433"/>
        <v>0</v>
      </c>
      <c r="S145" s="18">
        <f t="shared" ref="S145:U145" si="434">IF(G145="AI generated",0,1)</f>
        <v>1</v>
      </c>
      <c r="T145" s="12">
        <f t="shared" si="434"/>
        <v>1</v>
      </c>
      <c r="U145" s="12">
        <f t="shared" si="434"/>
        <v>0</v>
      </c>
      <c r="V145" s="12">
        <f t="shared" ref="V145:W145" si="435">IF(J145="AI generated",1,0)</f>
        <v>1</v>
      </c>
      <c r="W145" s="12">
        <f t="shared" si="435"/>
        <v>0</v>
      </c>
      <c r="X145" s="12">
        <f t="shared" si="6"/>
        <v>0</v>
      </c>
    </row>
    <row r="146" customHeight="1" spans="1:24">
      <c r="A146" s="16">
        <v>45366.9455596759</v>
      </c>
      <c r="B146" s="1" t="s">
        <v>10</v>
      </c>
      <c r="C146" s="1" t="s">
        <v>15</v>
      </c>
      <c r="D146" s="1" t="s">
        <v>12</v>
      </c>
      <c r="E146" s="1" t="s">
        <v>49</v>
      </c>
      <c r="F146" s="1" t="s">
        <v>49</v>
      </c>
      <c r="G146" s="1" t="s">
        <v>50</v>
      </c>
      <c r="H146" s="1" t="s">
        <v>50</v>
      </c>
      <c r="I146" s="1" t="s">
        <v>50</v>
      </c>
      <c r="J146" s="1" t="s">
        <v>49</v>
      </c>
      <c r="K146" s="1" t="s">
        <v>50</v>
      </c>
      <c r="L146" s="1" t="s">
        <v>50</v>
      </c>
      <c r="N146" s="12">
        <f t="shared" si="0"/>
        <v>4</v>
      </c>
      <c r="O146" s="12">
        <f t="shared" si="1"/>
        <v>3</v>
      </c>
      <c r="P146" s="12">
        <f t="shared" si="2"/>
        <v>7</v>
      </c>
      <c r="Q146" s="12">
        <f t="shared" ref="Q146:R146" si="436">IF(E146="AI generated",1,0)</f>
        <v>1</v>
      </c>
      <c r="R146" s="12">
        <f t="shared" si="436"/>
        <v>1</v>
      </c>
      <c r="S146" s="18">
        <f t="shared" ref="S146:U146" si="437">IF(G146="AI generated",0,1)</f>
        <v>1</v>
      </c>
      <c r="T146" s="12">
        <f t="shared" si="437"/>
        <v>1</v>
      </c>
      <c r="U146" s="12">
        <f t="shared" si="437"/>
        <v>1</v>
      </c>
      <c r="V146" s="12">
        <f t="shared" ref="V146:W146" si="438">IF(J146="AI generated",1,0)</f>
        <v>1</v>
      </c>
      <c r="W146" s="12">
        <f t="shared" si="438"/>
        <v>0</v>
      </c>
      <c r="X146" s="12">
        <f t="shared" si="6"/>
        <v>1</v>
      </c>
    </row>
    <row r="147" customHeight="1" spans="1:24">
      <c r="A147" s="16">
        <v>45366.9559622338</v>
      </c>
      <c r="B147" s="1" t="s">
        <v>17</v>
      </c>
      <c r="C147" s="1" t="s">
        <v>11</v>
      </c>
      <c r="D147" s="1" t="s">
        <v>18</v>
      </c>
      <c r="E147" s="1" t="s">
        <v>50</v>
      </c>
      <c r="F147" s="1" t="s">
        <v>49</v>
      </c>
      <c r="G147" s="1" t="s">
        <v>49</v>
      </c>
      <c r="H147" s="1" t="s">
        <v>50</v>
      </c>
      <c r="I147" s="1" t="s">
        <v>49</v>
      </c>
      <c r="J147" s="1" t="s">
        <v>49</v>
      </c>
      <c r="K147" s="1" t="s">
        <v>50</v>
      </c>
      <c r="L147" s="1" t="s">
        <v>50</v>
      </c>
      <c r="N147" s="12">
        <f t="shared" si="0"/>
        <v>2</v>
      </c>
      <c r="O147" s="12">
        <f t="shared" si="1"/>
        <v>2</v>
      </c>
      <c r="P147" s="12">
        <f t="shared" si="2"/>
        <v>4</v>
      </c>
      <c r="Q147" s="12">
        <f t="shared" ref="Q147:R147" si="439">IF(E147="AI generated",1,0)</f>
        <v>0</v>
      </c>
      <c r="R147" s="12">
        <f t="shared" si="439"/>
        <v>1</v>
      </c>
      <c r="S147" s="18">
        <f t="shared" ref="S147:U147" si="440">IF(G147="AI generated",0,1)</f>
        <v>0</v>
      </c>
      <c r="T147" s="12">
        <f t="shared" si="440"/>
        <v>1</v>
      </c>
      <c r="U147" s="12">
        <f t="shared" si="440"/>
        <v>0</v>
      </c>
      <c r="V147" s="12">
        <f t="shared" ref="V147:W147" si="441">IF(J147="AI generated",1,0)</f>
        <v>1</v>
      </c>
      <c r="W147" s="12">
        <f t="shared" si="441"/>
        <v>0</v>
      </c>
      <c r="X147" s="12">
        <f t="shared" si="6"/>
        <v>1</v>
      </c>
    </row>
    <row r="148" customHeight="1" spans="1:24">
      <c r="A148" s="16">
        <v>45366.9859399884</v>
      </c>
      <c r="B148" s="1" t="s">
        <v>10</v>
      </c>
      <c r="C148" s="1" t="s">
        <v>11</v>
      </c>
      <c r="D148" s="1" t="s">
        <v>12</v>
      </c>
      <c r="E148" s="1" t="s">
        <v>49</v>
      </c>
      <c r="F148" s="1" t="s">
        <v>50</v>
      </c>
      <c r="G148" s="1" t="s">
        <v>49</v>
      </c>
      <c r="H148" s="1" t="s">
        <v>49</v>
      </c>
      <c r="I148" s="1" t="s">
        <v>50</v>
      </c>
      <c r="J148" s="1" t="s">
        <v>50</v>
      </c>
      <c r="K148" s="1" t="s">
        <v>49</v>
      </c>
      <c r="L148" s="1" t="s">
        <v>50</v>
      </c>
      <c r="N148" s="12">
        <f t="shared" si="0"/>
        <v>2</v>
      </c>
      <c r="O148" s="12">
        <f t="shared" si="1"/>
        <v>2</v>
      </c>
      <c r="P148" s="12">
        <f t="shared" si="2"/>
        <v>4</v>
      </c>
      <c r="Q148" s="12">
        <f t="shared" ref="Q148:R148" si="442">IF(E148="AI generated",1,0)</f>
        <v>1</v>
      </c>
      <c r="R148" s="12">
        <f t="shared" si="442"/>
        <v>0</v>
      </c>
      <c r="S148" s="18">
        <f t="shared" ref="S148:U148" si="443">IF(G148="AI generated",0,1)</f>
        <v>0</v>
      </c>
      <c r="T148" s="12">
        <f t="shared" si="443"/>
        <v>0</v>
      </c>
      <c r="U148" s="12">
        <f t="shared" si="443"/>
        <v>1</v>
      </c>
      <c r="V148" s="12">
        <f t="shared" ref="V148:W148" si="444">IF(J148="AI generated",1,0)</f>
        <v>0</v>
      </c>
      <c r="W148" s="12">
        <f t="shared" si="444"/>
        <v>1</v>
      </c>
      <c r="X148" s="12">
        <f t="shared" si="6"/>
        <v>1</v>
      </c>
    </row>
    <row r="149" customHeight="1" spans="1:24">
      <c r="A149" s="16">
        <v>45367.0222533681</v>
      </c>
      <c r="B149" s="1" t="s">
        <v>10</v>
      </c>
      <c r="C149" s="1" t="s">
        <v>11</v>
      </c>
      <c r="D149" s="1" t="s">
        <v>12</v>
      </c>
      <c r="E149" s="1" t="s">
        <v>49</v>
      </c>
      <c r="F149" s="1" t="s">
        <v>50</v>
      </c>
      <c r="G149" s="1" t="s">
        <v>50</v>
      </c>
      <c r="H149" s="1" t="s">
        <v>49</v>
      </c>
      <c r="I149" s="1" t="s">
        <v>50</v>
      </c>
      <c r="J149" s="1" t="s">
        <v>49</v>
      </c>
      <c r="K149" s="1" t="s">
        <v>50</v>
      </c>
      <c r="L149" s="1" t="s">
        <v>50</v>
      </c>
      <c r="N149" s="12">
        <f t="shared" si="0"/>
        <v>3</v>
      </c>
      <c r="O149" s="12">
        <f t="shared" si="1"/>
        <v>2</v>
      </c>
      <c r="P149" s="12">
        <f t="shared" si="2"/>
        <v>5</v>
      </c>
      <c r="Q149" s="12">
        <f t="shared" ref="Q149:R149" si="445">IF(E149="AI generated",1,0)</f>
        <v>1</v>
      </c>
      <c r="R149" s="12">
        <f t="shared" si="445"/>
        <v>0</v>
      </c>
      <c r="S149" s="18">
        <f t="shared" ref="S149:U149" si="446">IF(G149="AI generated",0,1)</f>
        <v>1</v>
      </c>
      <c r="T149" s="12">
        <f t="shared" si="446"/>
        <v>0</v>
      </c>
      <c r="U149" s="12">
        <f t="shared" si="446"/>
        <v>1</v>
      </c>
      <c r="V149" s="12">
        <f t="shared" ref="V149:W149" si="447">IF(J149="AI generated",1,0)</f>
        <v>1</v>
      </c>
      <c r="W149" s="12">
        <f t="shared" si="447"/>
        <v>0</v>
      </c>
      <c r="X149" s="12">
        <f t="shared" si="6"/>
        <v>1</v>
      </c>
    </row>
    <row r="150" customHeight="1" spans="1:24">
      <c r="A150" s="16">
        <v>45367.0335599074</v>
      </c>
      <c r="B150" s="1" t="s">
        <v>10</v>
      </c>
      <c r="C150" s="1" t="s">
        <v>15</v>
      </c>
      <c r="D150" s="1" t="s">
        <v>12</v>
      </c>
      <c r="E150" s="1" t="s">
        <v>49</v>
      </c>
      <c r="F150" s="1" t="s">
        <v>49</v>
      </c>
      <c r="G150" s="1" t="s">
        <v>50</v>
      </c>
      <c r="H150" s="1" t="s">
        <v>50</v>
      </c>
      <c r="I150" s="1" t="s">
        <v>50</v>
      </c>
      <c r="J150" s="1" t="s">
        <v>49</v>
      </c>
      <c r="K150" s="1" t="s">
        <v>49</v>
      </c>
      <c r="L150" s="1" t="s">
        <v>50</v>
      </c>
      <c r="N150" s="12">
        <f t="shared" si="0"/>
        <v>4</v>
      </c>
      <c r="O150" s="12">
        <f t="shared" si="1"/>
        <v>4</v>
      </c>
      <c r="P150" s="12">
        <f t="shared" si="2"/>
        <v>8</v>
      </c>
      <c r="Q150" s="12">
        <f t="shared" ref="Q150:R150" si="448">IF(E150="AI generated",1,0)</f>
        <v>1</v>
      </c>
      <c r="R150" s="12">
        <f t="shared" si="448"/>
        <v>1</v>
      </c>
      <c r="S150" s="18">
        <f t="shared" ref="S150:U150" si="449">IF(G150="AI generated",0,1)</f>
        <v>1</v>
      </c>
      <c r="T150" s="12">
        <f t="shared" si="449"/>
        <v>1</v>
      </c>
      <c r="U150" s="12">
        <f t="shared" si="449"/>
        <v>1</v>
      </c>
      <c r="V150" s="12">
        <f t="shared" ref="V150:W150" si="450">IF(J150="AI generated",1,0)</f>
        <v>1</v>
      </c>
      <c r="W150" s="12">
        <f t="shared" si="450"/>
        <v>1</v>
      </c>
      <c r="X150" s="12">
        <f t="shared" si="6"/>
        <v>1</v>
      </c>
    </row>
    <row r="151" customHeight="1" spans="1:24">
      <c r="A151" s="16">
        <v>45367.0742341667</v>
      </c>
      <c r="B151" s="1" t="s">
        <v>10</v>
      </c>
      <c r="C151" s="1" t="s">
        <v>15</v>
      </c>
      <c r="D151" s="1" t="s">
        <v>12</v>
      </c>
      <c r="E151" s="1" t="s">
        <v>50</v>
      </c>
      <c r="F151" s="1" t="s">
        <v>49</v>
      </c>
      <c r="G151" s="1" t="s">
        <v>50</v>
      </c>
      <c r="H151" s="1" t="s">
        <v>50</v>
      </c>
      <c r="I151" s="1" t="s">
        <v>50</v>
      </c>
      <c r="J151" s="1" t="s">
        <v>49</v>
      </c>
      <c r="K151" s="1" t="s">
        <v>50</v>
      </c>
      <c r="L151" s="1" t="s">
        <v>49</v>
      </c>
      <c r="N151" s="12">
        <f t="shared" si="0"/>
        <v>3</v>
      </c>
      <c r="O151" s="12">
        <f t="shared" si="1"/>
        <v>2</v>
      </c>
      <c r="P151" s="12">
        <f t="shared" si="2"/>
        <v>5</v>
      </c>
      <c r="Q151" s="12">
        <f t="shared" ref="Q151:R151" si="451">IF(E151="AI generated",1,0)</f>
        <v>0</v>
      </c>
      <c r="R151" s="12">
        <f t="shared" si="451"/>
        <v>1</v>
      </c>
      <c r="S151" s="18">
        <f t="shared" ref="S151:U151" si="452">IF(G151="AI generated",0,1)</f>
        <v>1</v>
      </c>
      <c r="T151" s="12">
        <f t="shared" si="452"/>
        <v>1</v>
      </c>
      <c r="U151" s="12">
        <f t="shared" si="452"/>
        <v>1</v>
      </c>
      <c r="V151" s="12">
        <f t="shared" ref="V151:W151" si="453">IF(J151="AI generated",1,0)</f>
        <v>1</v>
      </c>
      <c r="W151" s="12">
        <f t="shared" si="453"/>
        <v>0</v>
      </c>
      <c r="X151" s="12">
        <f t="shared" si="6"/>
        <v>0</v>
      </c>
    </row>
    <row r="152" customHeight="1" spans="1:24">
      <c r="A152" s="16">
        <v>45367.0967341898</v>
      </c>
      <c r="B152" s="1" t="s">
        <v>10</v>
      </c>
      <c r="C152" s="1" t="s">
        <v>15</v>
      </c>
      <c r="D152" s="1" t="s">
        <v>12</v>
      </c>
      <c r="E152" s="1" t="s">
        <v>49</v>
      </c>
      <c r="F152" s="1" t="s">
        <v>49</v>
      </c>
      <c r="G152" s="1" t="s">
        <v>50</v>
      </c>
      <c r="H152" s="1" t="s">
        <v>50</v>
      </c>
      <c r="I152" s="1" t="s">
        <v>50</v>
      </c>
      <c r="J152" s="1" t="s">
        <v>49</v>
      </c>
      <c r="K152" s="1" t="s">
        <v>50</v>
      </c>
      <c r="L152" s="1" t="s">
        <v>50</v>
      </c>
      <c r="N152" s="12">
        <f t="shared" si="0"/>
        <v>4</v>
      </c>
      <c r="O152" s="12">
        <f t="shared" si="1"/>
        <v>3</v>
      </c>
      <c r="P152" s="12">
        <f t="shared" si="2"/>
        <v>7</v>
      </c>
      <c r="Q152" s="12">
        <f t="shared" ref="Q152:R152" si="454">IF(E152="AI generated",1,0)</f>
        <v>1</v>
      </c>
      <c r="R152" s="12">
        <f t="shared" si="454"/>
        <v>1</v>
      </c>
      <c r="S152" s="18">
        <f t="shared" ref="S152:U152" si="455">IF(G152="AI generated",0,1)</f>
        <v>1</v>
      </c>
      <c r="T152" s="12">
        <f t="shared" si="455"/>
        <v>1</v>
      </c>
      <c r="U152" s="12">
        <f t="shared" si="455"/>
        <v>1</v>
      </c>
      <c r="V152" s="12">
        <f t="shared" ref="V152:W152" si="456">IF(J152="AI generated",1,0)</f>
        <v>1</v>
      </c>
      <c r="W152" s="12">
        <f t="shared" si="456"/>
        <v>0</v>
      </c>
      <c r="X152" s="12">
        <f t="shared" si="6"/>
        <v>1</v>
      </c>
    </row>
    <row r="153" customHeight="1" spans="1:24">
      <c r="A153" s="16">
        <v>45367.105493125</v>
      </c>
      <c r="B153" s="1" t="s">
        <v>10</v>
      </c>
      <c r="C153" s="1" t="s">
        <v>11</v>
      </c>
      <c r="D153" s="1" t="s">
        <v>12</v>
      </c>
      <c r="E153" s="1" t="s">
        <v>49</v>
      </c>
      <c r="F153" s="1" t="s">
        <v>50</v>
      </c>
      <c r="G153" s="1" t="s">
        <v>49</v>
      </c>
      <c r="H153" s="1" t="s">
        <v>50</v>
      </c>
      <c r="I153" s="1" t="s">
        <v>50</v>
      </c>
      <c r="J153" s="1" t="s">
        <v>49</v>
      </c>
      <c r="K153" s="1" t="s">
        <v>50</v>
      </c>
      <c r="L153" s="1" t="s">
        <v>49</v>
      </c>
      <c r="N153" s="12">
        <f t="shared" si="0"/>
        <v>2</v>
      </c>
      <c r="O153" s="12">
        <f t="shared" si="1"/>
        <v>2</v>
      </c>
      <c r="P153" s="12">
        <f t="shared" si="2"/>
        <v>4</v>
      </c>
      <c r="Q153" s="12">
        <f t="shared" ref="Q153:R153" si="457">IF(E153="AI generated",1,0)</f>
        <v>1</v>
      </c>
      <c r="R153" s="12">
        <f t="shared" si="457"/>
        <v>0</v>
      </c>
      <c r="S153" s="18">
        <f t="shared" ref="S153:U153" si="458">IF(G153="AI generated",0,1)</f>
        <v>0</v>
      </c>
      <c r="T153" s="12">
        <f t="shared" si="458"/>
        <v>1</v>
      </c>
      <c r="U153" s="12">
        <f t="shared" si="458"/>
        <v>1</v>
      </c>
      <c r="V153" s="12">
        <f t="shared" ref="V153:W153" si="459">IF(J153="AI generated",1,0)</f>
        <v>1</v>
      </c>
      <c r="W153" s="12">
        <f t="shared" si="459"/>
        <v>0</v>
      </c>
      <c r="X153" s="12">
        <f t="shared" si="6"/>
        <v>0</v>
      </c>
    </row>
    <row r="154" customHeight="1" spans="1:24">
      <c r="A154" s="16">
        <v>45367.2404975463</v>
      </c>
      <c r="B154" s="1" t="s">
        <v>10</v>
      </c>
      <c r="C154" s="1" t="s">
        <v>15</v>
      </c>
      <c r="D154" s="1" t="s">
        <v>12</v>
      </c>
      <c r="E154" s="1" t="s">
        <v>49</v>
      </c>
      <c r="F154" s="1" t="s">
        <v>50</v>
      </c>
      <c r="G154" s="1" t="s">
        <v>49</v>
      </c>
      <c r="H154" s="1" t="s">
        <v>50</v>
      </c>
      <c r="I154" s="1" t="s">
        <v>49</v>
      </c>
      <c r="J154" s="1" t="s">
        <v>50</v>
      </c>
      <c r="K154" s="1" t="s">
        <v>50</v>
      </c>
      <c r="L154" s="1" t="s">
        <v>50</v>
      </c>
      <c r="N154" s="12">
        <f t="shared" si="0"/>
        <v>2</v>
      </c>
      <c r="O154" s="12">
        <f t="shared" si="1"/>
        <v>1</v>
      </c>
      <c r="P154" s="12">
        <f t="shared" si="2"/>
        <v>3</v>
      </c>
      <c r="Q154" s="12">
        <f t="shared" ref="Q154:R154" si="460">IF(E154="AI generated",1,0)</f>
        <v>1</v>
      </c>
      <c r="R154" s="12">
        <f t="shared" si="460"/>
        <v>0</v>
      </c>
      <c r="S154" s="18">
        <f t="shared" ref="S154:U154" si="461">IF(G154="AI generated",0,1)</f>
        <v>0</v>
      </c>
      <c r="T154" s="12">
        <f t="shared" si="461"/>
        <v>1</v>
      </c>
      <c r="U154" s="12">
        <f t="shared" si="461"/>
        <v>0</v>
      </c>
      <c r="V154" s="12">
        <f t="shared" ref="V154:W154" si="462">IF(J154="AI generated",1,0)</f>
        <v>0</v>
      </c>
      <c r="W154" s="12">
        <f t="shared" si="462"/>
        <v>0</v>
      </c>
      <c r="X154" s="12">
        <f t="shared" si="6"/>
        <v>1</v>
      </c>
    </row>
    <row r="155" customHeight="1" spans="1:24">
      <c r="A155" s="16">
        <v>45367.3099256366</v>
      </c>
      <c r="B155" s="1" t="s">
        <v>10</v>
      </c>
      <c r="C155" s="1" t="s">
        <v>11</v>
      </c>
      <c r="D155" s="1" t="s">
        <v>12</v>
      </c>
      <c r="E155" s="1" t="s">
        <v>49</v>
      </c>
      <c r="F155" s="1" t="s">
        <v>50</v>
      </c>
      <c r="G155" s="1" t="s">
        <v>49</v>
      </c>
      <c r="H155" s="1" t="s">
        <v>50</v>
      </c>
      <c r="I155" s="1" t="s">
        <v>50</v>
      </c>
      <c r="J155" s="1" t="s">
        <v>49</v>
      </c>
      <c r="K155" s="1" t="s">
        <v>50</v>
      </c>
      <c r="L155" s="1" t="s">
        <v>49</v>
      </c>
      <c r="N155" s="12">
        <f t="shared" si="0"/>
        <v>2</v>
      </c>
      <c r="O155" s="12">
        <f t="shared" si="1"/>
        <v>2</v>
      </c>
      <c r="P155" s="12">
        <f t="shared" si="2"/>
        <v>4</v>
      </c>
      <c r="Q155" s="12">
        <f t="shared" ref="Q155:R155" si="463">IF(E155="AI generated",1,0)</f>
        <v>1</v>
      </c>
      <c r="R155" s="12">
        <f t="shared" si="463"/>
        <v>0</v>
      </c>
      <c r="S155" s="18">
        <f t="shared" ref="S155:U155" si="464">IF(G155="AI generated",0,1)</f>
        <v>0</v>
      </c>
      <c r="T155" s="12">
        <f t="shared" si="464"/>
        <v>1</v>
      </c>
      <c r="U155" s="12">
        <f t="shared" si="464"/>
        <v>1</v>
      </c>
      <c r="V155" s="12">
        <f t="shared" ref="V155:W155" si="465">IF(J155="AI generated",1,0)</f>
        <v>1</v>
      </c>
      <c r="W155" s="12">
        <f t="shared" si="465"/>
        <v>0</v>
      </c>
      <c r="X155" s="12">
        <f t="shared" si="6"/>
        <v>0</v>
      </c>
    </row>
    <row r="156" customHeight="1" spans="1:24">
      <c r="A156" s="16">
        <v>45367.3337953009</v>
      </c>
      <c r="B156" s="1" t="s">
        <v>10</v>
      </c>
      <c r="C156" s="1" t="s">
        <v>15</v>
      </c>
      <c r="D156" s="1" t="s">
        <v>12</v>
      </c>
      <c r="E156" s="1" t="s">
        <v>50</v>
      </c>
      <c r="F156" s="1" t="s">
        <v>49</v>
      </c>
      <c r="G156" s="1" t="s">
        <v>49</v>
      </c>
      <c r="H156" s="1" t="s">
        <v>50</v>
      </c>
      <c r="I156" s="1" t="s">
        <v>50</v>
      </c>
      <c r="J156" s="1" t="s">
        <v>49</v>
      </c>
      <c r="K156" s="1" t="s">
        <v>50</v>
      </c>
      <c r="L156" s="1" t="s">
        <v>50</v>
      </c>
      <c r="N156" s="12">
        <f t="shared" si="0"/>
        <v>3</v>
      </c>
      <c r="O156" s="12">
        <f t="shared" si="1"/>
        <v>2</v>
      </c>
      <c r="P156" s="12">
        <f t="shared" si="2"/>
        <v>5</v>
      </c>
      <c r="Q156" s="12">
        <f t="shared" ref="Q156:R156" si="466">IF(E156="AI generated",1,0)</f>
        <v>0</v>
      </c>
      <c r="R156" s="12">
        <f t="shared" si="466"/>
        <v>1</v>
      </c>
      <c r="S156" s="18">
        <f t="shared" ref="S156:U156" si="467">IF(G156="AI generated",0,1)</f>
        <v>0</v>
      </c>
      <c r="T156" s="12">
        <f t="shared" si="467"/>
        <v>1</v>
      </c>
      <c r="U156" s="12">
        <f t="shared" si="467"/>
        <v>1</v>
      </c>
      <c r="V156" s="12">
        <f t="shared" ref="V156:W156" si="468">IF(J156="AI generated",1,0)</f>
        <v>1</v>
      </c>
      <c r="W156" s="12">
        <f t="shared" si="468"/>
        <v>0</v>
      </c>
      <c r="X156" s="12">
        <f t="shared" si="6"/>
        <v>1</v>
      </c>
    </row>
    <row r="157" customHeight="1" spans="1:24">
      <c r="A157" s="16">
        <v>45367.3856241551</v>
      </c>
      <c r="B157" s="1" t="s">
        <v>10</v>
      </c>
      <c r="C157" s="1" t="s">
        <v>15</v>
      </c>
      <c r="D157" s="1" t="s">
        <v>12</v>
      </c>
      <c r="E157" s="1" t="s">
        <v>49</v>
      </c>
      <c r="F157" s="1" t="s">
        <v>50</v>
      </c>
      <c r="G157" s="1" t="s">
        <v>50</v>
      </c>
      <c r="H157" s="1" t="s">
        <v>49</v>
      </c>
      <c r="I157" s="1" t="s">
        <v>50</v>
      </c>
      <c r="J157" s="1" t="s">
        <v>49</v>
      </c>
      <c r="K157" s="1" t="s">
        <v>50</v>
      </c>
      <c r="L157" s="1" t="s">
        <v>50</v>
      </c>
      <c r="N157" s="12">
        <f t="shared" si="0"/>
        <v>3</v>
      </c>
      <c r="O157" s="12">
        <f t="shared" si="1"/>
        <v>2</v>
      </c>
      <c r="P157" s="12">
        <f t="shared" si="2"/>
        <v>5</v>
      </c>
      <c r="Q157" s="12">
        <f t="shared" ref="Q157:R157" si="469">IF(E157="AI generated",1,0)</f>
        <v>1</v>
      </c>
      <c r="R157" s="12">
        <f t="shared" si="469"/>
        <v>0</v>
      </c>
      <c r="S157" s="18">
        <f t="shared" ref="S157:U157" si="470">IF(G157="AI generated",0,1)</f>
        <v>1</v>
      </c>
      <c r="T157" s="12">
        <f t="shared" si="470"/>
        <v>0</v>
      </c>
      <c r="U157" s="12">
        <f t="shared" si="470"/>
        <v>1</v>
      </c>
      <c r="V157" s="12">
        <f t="shared" ref="V157:W157" si="471">IF(J157="AI generated",1,0)</f>
        <v>1</v>
      </c>
      <c r="W157" s="12">
        <f t="shared" si="471"/>
        <v>0</v>
      </c>
      <c r="X157" s="12">
        <f t="shared" si="6"/>
        <v>1</v>
      </c>
    </row>
    <row r="158" customHeight="1" spans="1:24">
      <c r="A158" s="16">
        <v>45367.4870380671</v>
      </c>
      <c r="B158" s="1" t="s">
        <v>10</v>
      </c>
      <c r="C158" s="1" t="s">
        <v>15</v>
      </c>
      <c r="D158" s="1" t="s">
        <v>12</v>
      </c>
      <c r="E158" s="1" t="s">
        <v>50</v>
      </c>
      <c r="F158" s="1" t="s">
        <v>49</v>
      </c>
      <c r="G158" s="1" t="s">
        <v>49</v>
      </c>
      <c r="H158" s="1" t="s">
        <v>50</v>
      </c>
      <c r="I158" s="1" t="s">
        <v>50</v>
      </c>
      <c r="J158" s="1" t="s">
        <v>49</v>
      </c>
      <c r="K158" s="1" t="s">
        <v>50</v>
      </c>
      <c r="L158" s="1" t="s">
        <v>49</v>
      </c>
      <c r="N158" s="12">
        <f t="shared" si="0"/>
        <v>2</v>
      </c>
      <c r="O158" s="12">
        <f t="shared" si="1"/>
        <v>2</v>
      </c>
      <c r="P158" s="12">
        <f t="shared" si="2"/>
        <v>4</v>
      </c>
      <c r="Q158" s="12">
        <f t="shared" ref="Q158:R158" si="472">IF(E158="AI generated",1,0)</f>
        <v>0</v>
      </c>
      <c r="R158" s="12">
        <f t="shared" si="472"/>
        <v>1</v>
      </c>
      <c r="S158" s="18">
        <f t="shared" ref="S158:U158" si="473">IF(G158="AI generated",0,1)</f>
        <v>0</v>
      </c>
      <c r="T158" s="12">
        <f t="shared" si="473"/>
        <v>1</v>
      </c>
      <c r="U158" s="12">
        <f t="shared" si="473"/>
        <v>1</v>
      </c>
      <c r="V158" s="12">
        <f t="shared" ref="V158:W158" si="474">IF(J158="AI generated",1,0)</f>
        <v>1</v>
      </c>
      <c r="W158" s="12">
        <f t="shared" si="474"/>
        <v>0</v>
      </c>
      <c r="X158" s="12">
        <f t="shared" si="6"/>
        <v>0</v>
      </c>
    </row>
    <row r="159" customHeight="1" spans="1:24">
      <c r="A159" s="16">
        <v>45370.3637773032</v>
      </c>
      <c r="B159" s="1" t="s">
        <v>10</v>
      </c>
      <c r="C159" s="1" t="s">
        <v>11</v>
      </c>
      <c r="D159" s="1" t="s">
        <v>12</v>
      </c>
      <c r="E159" s="1" t="s">
        <v>49</v>
      </c>
      <c r="F159" s="1" t="s">
        <v>50</v>
      </c>
      <c r="G159" s="1" t="s">
        <v>49</v>
      </c>
      <c r="H159" s="1" t="s">
        <v>50</v>
      </c>
      <c r="I159" s="1" t="s">
        <v>50</v>
      </c>
      <c r="J159" s="1" t="s">
        <v>49</v>
      </c>
      <c r="K159" s="1" t="s">
        <v>50</v>
      </c>
      <c r="L159" s="1" t="s">
        <v>50</v>
      </c>
      <c r="N159" s="12">
        <f t="shared" si="0"/>
        <v>3</v>
      </c>
      <c r="O159" s="12">
        <f t="shared" si="1"/>
        <v>2</v>
      </c>
      <c r="P159" s="12">
        <f t="shared" si="2"/>
        <v>5</v>
      </c>
      <c r="Q159" s="12">
        <f t="shared" ref="Q159:R159" si="475">IF(E159="AI generated",1,0)</f>
        <v>1</v>
      </c>
      <c r="R159" s="12">
        <f t="shared" si="475"/>
        <v>0</v>
      </c>
      <c r="S159" s="18">
        <f t="shared" ref="S159:U159" si="476">IF(G159="AI generated",0,1)</f>
        <v>0</v>
      </c>
      <c r="T159" s="12">
        <f t="shared" si="476"/>
        <v>1</v>
      </c>
      <c r="U159" s="12">
        <f t="shared" si="476"/>
        <v>1</v>
      </c>
      <c r="V159" s="12">
        <f t="shared" ref="V159:W159" si="477">IF(J159="AI generated",1,0)</f>
        <v>1</v>
      </c>
      <c r="W159" s="12">
        <f t="shared" si="477"/>
        <v>0</v>
      </c>
      <c r="X159" s="12">
        <f t="shared" si="6"/>
        <v>1</v>
      </c>
    </row>
    <row r="160" customHeight="1" spans="14:24">
      <c r="N160" s="12">
        <f t="shared" ref="N160:P160" si="478">AVERAGE(N2:N159)</f>
        <v>2.17721518987342</v>
      </c>
      <c r="O160" s="12">
        <f t="shared" si="478"/>
        <v>2.13924050632911</v>
      </c>
      <c r="P160" s="12">
        <f t="shared" si="478"/>
        <v>4.31645569620253</v>
      </c>
      <c r="Q160" s="20" t="e">
        <f>PERCENTIF(Q2:Q159,1)</f>
        <v>#NAME?</v>
      </c>
      <c r="R160" s="20" t="e">
        <f>PERCENTIF(R2:R159,1)</f>
        <v>#NAME?</v>
      </c>
      <c r="S160" s="20" t="e">
        <f>PERCENTIF(S2:S159,1)</f>
        <v>#NAME?</v>
      </c>
      <c r="T160" s="20" t="e">
        <f>PERCENTIF(T2:T159,1)</f>
        <v>#NAME?</v>
      </c>
      <c r="U160" s="20" t="e">
        <f>PERCENTIF(U2:U159,1)</f>
        <v>#NAME?</v>
      </c>
      <c r="V160" s="20" t="e">
        <f>PERCENTIF(V2:V159,1)</f>
        <v>#NAME?</v>
      </c>
      <c r="W160" s="20" t="e">
        <f>PERCENTIF(W2:W159,1)</f>
        <v>#NAME?</v>
      </c>
      <c r="X160" s="20" t="e">
        <f>PERCENTIF(X2:X159,1)</f>
        <v>#NAME?</v>
      </c>
    </row>
    <row r="161" customHeight="1" spans="14:16">
      <c r="N161" s="19"/>
      <c r="O161" s="19"/>
      <c r="P161" s="19"/>
    </row>
    <row r="162" customHeight="1" spans="14:16">
      <c r="N162" s="19"/>
      <c r="O162" s="19"/>
      <c r="P162" s="19"/>
    </row>
  </sheetData>
  <customSheetViews>
    <customSheetView guid="{25A51FED-EE0B-4420-8C3F-917F84E877A1}" filter="1" showAutoFilter="1">
      <autoFilter ref="C1:C1259">
        <filterColumn colId="0">
          <customFilters>
            <customFilter operator="equal" val="above 45"/>
          </customFilters>
        </filterColumn>
      </autoFilter>
    </customSheetView>
    <customSheetView guid="{3FBD5CB3-301D-41EA-8D21-D7880B4CEB2D}" filter="1" showAutoFilter="1">
      <autoFilter ref="D1:D1259"/>
    </customSheetView>
  </customSheetView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23"/>
  <sheetViews>
    <sheetView workbookViewId="0">
      <selection activeCell="A1" sqref="A1"/>
    </sheetView>
  </sheetViews>
  <sheetFormatPr defaultColWidth="12.6296296296296" defaultRowHeight="15.75" customHeight="1"/>
  <sheetData>
    <row r="1" customHeight="1" spans="1:1">
      <c r="A1" s="1" t="s">
        <v>51</v>
      </c>
    </row>
    <row r="4" customHeight="1" spans="4:6">
      <c r="D4" s="2"/>
      <c r="E4" s="3" t="s">
        <v>52</v>
      </c>
      <c r="F4" s="3" t="s">
        <v>53</v>
      </c>
    </row>
    <row r="5" customHeight="1" spans="4:6">
      <c r="D5" s="3" t="s">
        <v>11</v>
      </c>
      <c r="E5" s="3">
        <v>195</v>
      </c>
      <c r="F5" s="2"/>
    </row>
    <row r="6" customHeight="1" spans="4:6">
      <c r="D6" s="3" t="s">
        <v>15</v>
      </c>
      <c r="E6" s="2"/>
      <c r="F6" s="2"/>
    </row>
    <row r="8" customHeight="1" spans="10:10">
      <c r="J8" s="1"/>
    </row>
    <row r="9" customHeight="1" spans="4:10">
      <c r="D9" s="4" t="s">
        <v>54</v>
      </c>
      <c r="E9" s="5"/>
      <c r="F9" s="6"/>
      <c r="G9" s="7"/>
      <c r="H9" s="7"/>
      <c r="I9" s="1" t="s">
        <v>55</v>
      </c>
      <c r="J9" s="1">
        <v>0.6366863</v>
      </c>
    </row>
    <row r="10" customHeight="1" spans="1:8">
      <c r="A10" s="1" t="s">
        <v>56</v>
      </c>
      <c r="B10" s="1">
        <v>63</v>
      </c>
      <c r="D10" s="7"/>
      <c r="E10" s="8" t="s">
        <v>57</v>
      </c>
      <c r="F10" s="8" t="s">
        <v>58</v>
      </c>
      <c r="G10" s="8" t="s">
        <v>59</v>
      </c>
      <c r="H10" s="8" t="s">
        <v>60</v>
      </c>
    </row>
    <row r="11" customHeight="1" spans="1:8">
      <c r="A11" s="1" t="s">
        <v>61</v>
      </c>
      <c r="B11" s="1">
        <v>95</v>
      </c>
      <c r="D11" s="8" t="s">
        <v>62</v>
      </c>
      <c r="E11" s="3">
        <v>57</v>
      </c>
      <c r="F11" s="3">
        <v>33</v>
      </c>
      <c r="G11" s="9">
        <f>E11/B11</f>
        <v>0.6</v>
      </c>
      <c r="H11" s="2">
        <f>F11/B10</f>
        <v>0.523809523809524</v>
      </c>
    </row>
    <row r="12" customHeight="1" spans="4:8">
      <c r="D12" s="8" t="s">
        <v>63</v>
      </c>
      <c r="E12" s="3">
        <v>45</v>
      </c>
      <c r="F12" s="3">
        <v>34</v>
      </c>
      <c r="G12" s="2">
        <f>E12/B11</f>
        <v>0.473684210526316</v>
      </c>
      <c r="H12" s="9">
        <f>F12/B10</f>
        <v>0.53968253968254</v>
      </c>
    </row>
    <row r="13" customHeight="1" spans="4:8">
      <c r="D13" s="8" t="s">
        <v>64</v>
      </c>
      <c r="E13" s="3">
        <v>59</v>
      </c>
      <c r="F13" s="3">
        <v>27</v>
      </c>
      <c r="G13" s="9">
        <f>E13/B11</f>
        <v>0.621052631578947</v>
      </c>
      <c r="H13" s="10">
        <f>F13/B10</f>
        <v>0.428571428571429</v>
      </c>
    </row>
    <row r="14" customHeight="1" spans="4:8">
      <c r="D14" s="8" t="s">
        <v>65</v>
      </c>
      <c r="E14" s="3">
        <v>34</v>
      </c>
      <c r="F14" s="3">
        <v>49</v>
      </c>
      <c r="G14" s="2">
        <f>E14/B11</f>
        <v>0.357894736842105</v>
      </c>
      <c r="H14" s="11">
        <f>F14/B10</f>
        <v>0.777777777777778</v>
      </c>
    </row>
    <row r="15" customHeight="1" spans="4:6">
      <c r="D15" s="1" t="s">
        <v>66</v>
      </c>
      <c r="E15" s="12">
        <f>SUM(E11:E14)/4</f>
        <v>48.75</v>
      </c>
      <c r="F15" s="12">
        <f>AVERAGE(F11:F14)</f>
        <v>35.75</v>
      </c>
    </row>
    <row r="17" customHeight="1" spans="4:10">
      <c r="D17" s="13" t="s">
        <v>67</v>
      </c>
      <c r="E17" s="5"/>
      <c r="F17" s="5"/>
      <c r="G17" s="5"/>
      <c r="H17" s="6"/>
      <c r="I17" s="1" t="s">
        <v>55</v>
      </c>
      <c r="J17" s="1">
        <v>0.9669933</v>
      </c>
    </row>
    <row r="18" customHeight="1" spans="4:8">
      <c r="D18" s="14"/>
      <c r="E18" s="15" t="s">
        <v>57</v>
      </c>
      <c r="F18" s="15" t="s">
        <v>58</v>
      </c>
      <c r="G18" s="15" t="s">
        <v>68</v>
      </c>
      <c r="H18" s="15" t="s">
        <v>60</v>
      </c>
    </row>
    <row r="19" customHeight="1" spans="2:10">
      <c r="B19" s="1" t="s">
        <v>69</v>
      </c>
      <c r="D19" s="15" t="s">
        <v>70</v>
      </c>
      <c r="E19" s="3">
        <v>51</v>
      </c>
      <c r="F19" s="3">
        <v>35</v>
      </c>
      <c r="G19" s="2">
        <f t="shared" ref="G19:G22" si="0">E19/$B$11</f>
        <v>0.536842105263158</v>
      </c>
      <c r="H19" s="9">
        <f>F19/B10</f>
        <v>0.555555555555556</v>
      </c>
      <c r="I19" s="1" t="s">
        <v>71</v>
      </c>
      <c r="J19" s="1">
        <v>0.9609789</v>
      </c>
    </row>
    <row r="20" customHeight="1" spans="4:8">
      <c r="D20" s="15" t="s">
        <v>72</v>
      </c>
      <c r="E20" s="3">
        <v>50</v>
      </c>
      <c r="F20" s="3">
        <v>38</v>
      </c>
      <c r="G20" s="2">
        <f t="shared" si="0"/>
        <v>0.526315789473684</v>
      </c>
      <c r="H20" s="9">
        <f>F20/B10</f>
        <v>0.603174603174603</v>
      </c>
    </row>
    <row r="21" customHeight="1" spans="4:8">
      <c r="D21" s="15" t="s">
        <v>73</v>
      </c>
      <c r="E21" s="3">
        <v>49</v>
      </c>
      <c r="F21" s="3">
        <v>33</v>
      </c>
      <c r="G21" s="2">
        <f t="shared" si="0"/>
        <v>0.515789473684211</v>
      </c>
      <c r="H21" s="9">
        <f>F21/B10</f>
        <v>0.523809523809524</v>
      </c>
    </row>
    <row r="22" customHeight="1" spans="4:8">
      <c r="D22" s="15" t="s">
        <v>74</v>
      </c>
      <c r="E22" s="3">
        <v>50</v>
      </c>
      <c r="F22" s="3">
        <v>38</v>
      </c>
      <c r="G22" s="2">
        <f t="shared" si="0"/>
        <v>0.526315789473684</v>
      </c>
      <c r="H22" s="9">
        <f>F22/B10</f>
        <v>0.603174603174603</v>
      </c>
    </row>
    <row r="23" customHeight="1" spans="4:6">
      <c r="D23" s="1" t="s">
        <v>66</v>
      </c>
      <c r="E23" s="12">
        <f t="shared" ref="E23:F23" si="1">AVERAGE(E19:E22)</f>
        <v>50</v>
      </c>
      <c r="F23" s="12">
        <f t="shared" si="1"/>
        <v>36</v>
      </c>
    </row>
  </sheetData>
  <mergeCells count="2">
    <mergeCell ref="D9:F9"/>
    <mergeCell ref="D17:H17"/>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Master_Sheet</vt:lpstr>
      <vt:lpstr>Form Responses 1</vt:lpstr>
      <vt:lpstr>Table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Mujtaba Jafri</cp:lastModifiedBy>
  <dcterms:created xsi:type="dcterms:W3CDTF">2024-04-17T07:43:04Z</dcterms:created>
  <dcterms:modified xsi:type="dcterms:W3CDTF">2024-04-17T07:44:15Z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9B5EEEF87986434BA6F9E473414300AE_12</vt:lpwstr>
  </property>
  <property fmtid="{D5CDD505-2E9C-101B-9397-08002B2CF9AE}" pid="3" name="KSOProductBuildVer">
    <vt:lpwstr>1033-12.2.0.13472</vt:lpwstr>
  </property>
</Properties>
</file>