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mc:AlternateContent xmlns:mc="http://schemas.openxmlformats.org/markup-compatibility/2006">
    <mc:Choice Requires="x15">
      <x15ac:absPath xmlns:x15ac="http://schemas.microsoft.com/office/spreadsheetml/2010/11/ac" url="https://lantaugroup-my.sharepoint.com/personal/pthukral_lantaugroup_com/Documents/Desktop/P2P_project/GO/202504031402/DDART_input/"/>
    </mc:Choice>
  </mc:AlternateContent>
  <xr:revisionPtr revIDLastSave="613" documentId="13_ncr:1_{91822540-F624-4413-9B39-CF07A4CA28CC}" xr6:coauthVersionLast="47" xr6:coauthVersionMax="47" xr10:uidLastSave="{145A8D7D-4171-44BB-9B5C-E9A6EA4BBF08}"/>
  <bookViews>
    <workbookView xWindow="-108" yWindow="-108" windowWidth="23256" windowHeight="13896" tabRatio="993" firstSheet="10" activeTab="10" xr2:uid="{13115D09-2445-46AC-A0AF-52BEEE14C706}"/>
  </bookViews>
  <sheets>
    <sheet name="Contents" sheetId="27" r:id="rId1"/>
    <sheet name="sheet_overview" sheetId="28" r:id="rId2"/>
    <sheet name="data_dictionary" sheetId="29" r:id="rId3"/>
    <sheet name="thermal" sheetId="1" r:id="rId4"/>
    <sheet name="thermal_plant" sheetId="30" r:id="rId5"/>
    <sheet name="thermal_shr_cost" sheetId="2" r:id="rId6"/>
    <sheet name="thermal_shr_capacity" sheetId="3" r:id="rId7"/>
    <sheet name="hydro_pondage" sheetId="4" r:id="rId8"/>
    <sheet name="hydro_ror" sheetId="5" r:id="rId9"/>
    <sheet name="hydro_ror_declared_capacity" sheetId="31" r:id="rId10"/>
    <sheet name="hydro_profile_plant" sheetId="8" r:id="rId11"/>
    <sheet name="solar" sheetId="6" r:id="rId12"/>
    <sheet name="solar_declared_capacity" sheetId="25" r:id="rId13"/>
    <sheet name="wind" sheetId="10" r:id="rId14"/>
    <sheet name="wind_declared_capacity" sheetId="26" r:id="rId15"/>
    <sheet name="psp_plant" sheetId="17" r:id="rId16"/>
    <sheet name="psp_head_flow_charge" sheetId="23" state="hidden" r:id="rId17"/>
    <sheet name="psp_head_flow_discharge" sheetId="24" state="hidden" r:id="rId18"/>
    <sheet name="psp_unit" sheetId="7" r:id="rId19"/>
    <sheet name="psp_head_charge1" sheetId="18" r:id="rId20"/>
    <sheet name="psp_head_charge2" sheetId="20" r:id="rId21"/>
    <sheet name="psp_head_discharge1" sheetId="21" r:id="rId22"/>
    <sheet name="psp_head_discharge2" sheetId="22" r:id="rId23"/>
    <sheet name="bess_plant" sheetId="32" r:id="rId24"/>
    <sheet name="bess" sheetId="11"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8" hidden="1">hydro_ror!$A$1:$M$6</definedName>
    <definedName name="_xlnm._FilterDatabase" localSheetId="9" hidden="1">hydro_ror_declared_capacity!$A$1:$G$1</definedName>
    <definedName name="_xlnm._FilterDatabase" localSheetId="11" hidden="1">solar!$A$1:$D$3</definedName>
    <definedName name="_xlnm._FilterDatabase" localSheetId="12" hidden="1">solar_declared_capacity!$A$1:$G$1</definedName>
    <definedName name="_xlnm._FilterDatabase" localSheetId="13" hidden="1">wind!$A$1:$I$6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7" l="1"/>
  <c r="R2" i="17"/>
  <c r="P2" i="7" l="1"/>
  <c r="P3" i="7"/>
  <c r="P4" i="7"/>
  <c r="P5" i="7"/>
  <c r="P6" i="7"/>
  <c r="P7" i="7"/>
  <c r="P8" i="7"/>
  <c r="P9" i="7"/>
  <c r="P10" i="7"/>
  <c r="P11" i="7"/>
  <c r="P12" i="7"/>
  <c r="P13" i="7"/>
  <c r="P14" i="7"/>
  <c r="P15" i="7"/>
  <c r="P16" i="7"/>
  <c r="P17" i="7"/>
  <c r="P18" i="7"/>
  <c r="O3" i="7"/>
  <c r="O4" i="7"/>
  <c r="O5" i="7"/>
  <c r="O6" i="7"/>
  <c r="O7" i="7"/>
  <c r="O8" i="7"/>
  <c r="O9" i="7"/>
  <c r="O10" i="7"/>
  <c r="O11" i="7"/>
  <c r="O12" i="7"/>
  <c r="O13" i="7"/>
  <c r="O14" i="7"/>
  <c r="O15" i="7"/>
  <c r="O16" i="7"/>
  <c r="O17" i="7"/>
  <c r="O18" i="7"/>
  <c r="O2" i="7"/>
  <c r="A106" i="29" l="1"/>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7" i="29"/>
  <c r="A148" i="29"/>
  <c r="A149" i="29"/>
  <c r="A150" i="29"/>
  <c r="A151" i="29"/>
  <c r="A152" i="29"/>
  <c r="A153" i="29"/>
  <c r="A154" i="29"/>
  <c r="A155" i="29"/>
  <c r="A156" i="29"/>
  <c r="A157" i="29"/>
  <c r="A158" i="29"/>
  <c r="A159" i="29"/>
  <c r="A160" i="29"/>
  <c r="A161" i="29"/>
  <c r="A163" i="29"/>
  <c r="A164" i="29"/>
  <c r="A165" i="29"/>
  <c r="A166" i="29"/>
  <c r="A167" i="29"/>
  <c r="A168" i="29"/>
  <c r="A169" i="29"/>
  <c r="A170" i="29"/>
  <c r="A171" i="29"/>
  <c r="A172" i="29"/>
  <c r="A173" i="29"/>
  <c r="A174" i="29"/>
  <c r="A176" i="29"/>
  <c r="A177" i="29"/>
  <c r="A178" i="29"/>
  <c r="A179" i="29"/>
  <c r="A180" i="29"/>
  <c r="A182" i="29"/>
  <c r="A183" i="29"/>
  <c r="A184" i="29"/>
  <c r="A185" i="29"/>
  <c r="A186" i="29"/>
  <c r="A187" i="29"/>
  <c r="A189" i="29"/>
  <c r="A190" i="29"/>
  <c r="A191" i="29"/>
  <c r="A193" i="29"/>
  <c r="A194" i="29"/>
  <c r="A195" i="29"/>
  <c r="A196" i="29"/>
  <c r="A197" i="29"/>
  <c r="A198" i="29"/>
  <c r="A200" i="29"/>
  <c r="A201" i="29"/>
  <c r="A202" i="29"/>
  <c r="A203" i="29"/>
  <c r="A204" i="29"/>
  <c r="A205" i="29"/>
  <c r="A207" i="29"/>
  <c r="A208" i="29"/>
  <c r="A209" i="29"/>
  <c r="A210" i="29"/>
  <c r="A211" i="29"/>
  <c r="A212" i="29"/>
  <c r="A213" i="29"/>
  <c r="A214" i="29"/>
  <c r="A215" i="29"/>
  <c r="A216" i="29"/>
  <c r="A217" i="29"/>
  <c r="A218" i="29"/>
  <c r="A219" i="29"/>
  <c r="A220" i="29"/>
  <c r="A221" i="29"/>
  <c r="A223" i="29"/>
  <c r="A224" i="29"/>
  <c r="A225" i="29"/>
  <c r="A226" i="29"/>
  <c r="A227" i="29"/>
  <c r="A228" i="29"/>
  <c r="A229" i="29"/>
  <c r="A230" i="29"/>
  <c r="A231" i="29"/>
  <c r="A232" i="29"/>
  <c r="A233" i="29"/>
  <c r="A235" i="29"/>
  <c r="A236" i="29"/>
  <c r="A237" i="29"/>
  <c r="A238" i="29"/>
  <c r="A239" i="29"/>
  <c r="A240" i="29"/>
  <c r="A242" i="29"/>
  <c r="A243" i="29"/>
  <c r="A244" i="29"/>
  <c r="A99" i="29"/>
  <c r="A100" i="29"/>
  <c r="A101" i="29"/>
  <c r="A102" i="29"/>
  <c r="A103" i="29"/>
  <c r="A104" i="29"/>
  <c r="A92" i="29"/>
  <c r="A93" i="29"/>
  <c r="A94" i="29"/>
  <c r="A95" i="29"/>
  <c r="A96" i="29"/>
  <c r="A97" i="29"/>
  <c r="A80" i="29"/>
  <c r="A81" i="29"/>
  <c r="A82" i="29"/>
  <c r="A83" i="29"/>
  <c r="A84" i="29"/>
  <c r="A85" i="29"/>
  <c r="A86" i="29"/>
  <c r="A87" i="29"/>
  <c r="A88" i="29"/>
  <c r="A89" i="29"/>
  <c r="A90" i="29"/>
  <c r="A64" i="29"/>
  <c r="A65" i="29"/>
  <c r="A66" i="29"/>
  <c r="A67" i="29"/>
  <c r="A68" i="29"/>
  <c r="A69" i="29"/>
  <c r="A70" i="29"/>
  <c r="A71" i="29"/>
  <c r="A72" i="29"/>
  <c r="A73" i="29"/>
  <c r="A74" i="29"/>
  <c r="A75" i="29"/>
  <c r="A76" i="29"/>
  <c r="A77" i="29"/>
  <c r="A78" i="29"/>
  <c r="A59" i="29"/>
  <c r="A60" i="29"/>
  <c r="A61" i="29"/>
  <c r="A62" i="29"/>
  <c r="A54" i="29"/>
  <c r="A55" i="29"/>
  <c r="A56" i="29"/>
  <c r="A57" i="29"/>
  <c r="A49" i="29"/>
  <c r="A50" i="29"/>
  <c r="A51" i="29"/>
  <c r="A52" i="29"/>
  <c r="A44" i="29"/>
  <c r="A45" i="29"/>
  <c r="A46" i="29"/>
  <c r="A47" i="29"/>
  <c r="A37" i="29"/>
  <c r="A38" i="29"/>
  <c r="A39" i="29"/>
  <c r="A40" i="29"/>
  <c r="A41" i="29"/>
  <c r="A42" i="29"/>
  <c r="A28" i="29"/>
  <c r="A29" i="29"/>
  <c r="A30" i="29"/>
  <c r="A31" i="29"/>
  <c r="A32" i="29"/>
  <c r="A33" i="29"/>
  <c r="A34" i="29"/>
  <c r="A35" i="29"/>
  <c r="A6" i="29"/>
  <c r="A7" i="29"/>
  <c r="A8" i="29"/>
  <c r="A9" i="29"/>
  <c r="A10" i="29"/>
  <c r="A11" i="29"/>
  <c r="A12" i="29"/>
  <c r="A13" i="29"/>
  <c r="A14" i="29"/>
  <c r="A15" i="29"/>
  <c r="A16" i="29"/>
  <c r="A17" i="29"/>
  <c r="A18" i="29"/>
  <c r="A19" i="29"/>
  <c r="A20" i="29"/>
  <c r="A21" i="29"/>
  <c r="A22" i="29"/>
  <c r="A23" i="29"/>
  <c r="A24" i="29"/>
  <c r="A25" i="29"/>
  <c r="A26" i="29"/>
  <c r="A9" i="28"/>
  <c r="A11" i="28"/>
  <c r="A12" i="28"/>
  <c r="A13" i="28"/>
  <c r="A14" i="28"/>
  <c r="A15" i="28"/>
  <c r="A16" i="28"/>
  <c r="A17" i="28"/>
  <c r="A18" i="28"/>
  <c r="A19" i="28"/>
  <c r="A20" i="28"/>
  <c r="A21" i="28"/>
  <c r="A22" i="28"/>
  <c r="A23" i="28"/>
  <c r="A24" i="28"/>
  <c r="A25" i="28"/>
  <c r="A26" i="28"/>
  <c r="A27" i="28"/>
  <c r="A28" i="28"/>
  <c r="A29" i="28"/>
  <c r="A30" i="28"/>
  <c r="A31" i="28"/>
  <c r="A33" i="28"/>
  <c r="A34" i="28"/>
  <c r="A35" i="28"/>
  <c r="A37" i="28"/>
  <c r="A40" i="28"/>
  <c r="A41" i="28"/>
  <c r="A42" i="28"/>
  <c r="A43" i="28"/>
  <c r="A44" i="28"/>
  <c r="A45" i="28"/>
  <c r="A46" i="28"/>
  <c r="A49" i="28"/>
  <c r="A50" i="28"/>
  <c r="A51" i="28"/>
  <c r="A52" i="28"/>
  <c r="A53" i="28"/>
  <c r="A54" i="28"/>
  <c r="A55" i="28"/>
  <c r="A58" i="28"/>
  <c r="A59" i="28"/>
  <c r="A60" i="28"/>
  <c r="A61" i="28"/>
  <c r="A62" i="28"/>
  <c r="A63" i="28"/>
  <c r="A64" i="28"/>
  <c r="A66" i="28"/>
  <c r="A67" i="28"/>
  <c r="A69" i="28"/>
  <c r="A70" i="28"/>
  <c r="A71" i="28"/>
  <c r="A72" i="28"/>
  <c r="A73" i="28"/>
  <c r="A74" i="28"/>
  <c r="A75" i="28"/>
  <c r="A77" i="28"/>
  <c r="A78" i="28"/>
  <c r="A79" i="28"/>
  <c r="A80" i="28"/>
  <c r="A82" i="28"/>
  <c r="A83" i="28"/>
  <c r="A84" i="28"/>
  <c r="A85" i="28"/>
  <c r="A86" i="28"/>
  <c r="A87" i="28"/>
  <c r="A88" i="28"/>
  <c r="A89" i="28"/>
  <c r="A90" i="28"/>
  <c r="A91" i="28"/>
  <c r="A92" i="28"/>
  <c r="A93" i="28"/>
  <c r="A95" i="28"/>
  <c r="A96" i="28"/>
  <c r="A97" i="28"/>
  <c r="A98" i="28"/>
  <c r="A99" i="28"/>
  <c r="A100" i="28"/>
  <c r="A101" i="28"/>
  <c r="D3" i="17" l="1"/>
  <c r="C3" i="17"/>
  <c r="D2" i="17"/>
  <c r="C2" i="17"/>
  <c r="G3" i="1" l="1"/>
  <c r="G2" i="1" l="1"/>
  <c r="K2"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tc={DF782EAD-D88E-42E5-927C-D2BD4367BF08}</author>
  </authors>
  <commentList>
    <comment ref="B35" authorId="0" shapeId="0" xr:uid="{DF782EAD-D88E-42E5-927C-D2BD4367BF08}">
      <text>
        <t>[Threaded comment]
Your version of Excel allows you to read this threaded comment; however, any edits to it will get removed if the file is opened in a newer version of Excel. Learn more: https://go.microsoft.com/fwlink/?linkid=870924
Comment:
    This was named previously, rtc_demand_settings , now has been renamed as fixed_demand_settings as it captures RTC, FDRE, etc contracts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tc={C01BB059-0D22-4AF0-92D8-A24C61041394}</author>
    <author>tc={954F0BFB-A6F1-49AF-BF8D-17DA4BF4D1B4}</author>
    <author>tc={76341EF1-1AD8-491D-853B-AD1F79CCE1F8}</author>
    <author>tc={1DE981F4-3DA5-431A-8F74-19F3D20CA9D4}</author>
    <author>tc={684116D3-23A0-4001-86A1-0D1240B2FA31}</author>
    <author>tc={60708967-0553-44D9-B840-ECAC4B75390E}</author>
    <author>tc={9221F5F0-D3F2-441E-8B8E-09311F7CFD9A}</author>
    <author>tc={3739F488-03D4-4135-9C91-E9C13EA6BA6C}</author>
    <author>tc={D430A334-FC72-4FE7-96E0-8A5501AFC4E6}</author>
    <author>tc={D098AB94-2637-4861-8F5A-9D4D1D5FFD82}</author>
    <author>tc={2D189345-2357-450E-88DE-09C4C975C1B6}</author>
    <author>tc={EA059189-2360-4CC6-B9AF-D323A5A3BA3B}</author>
    <author>tc={47FF6208-5751-41E0-A32B-19D91BD454D7}</author>
    <author>tc={C1074756-55F8-42F6-A9AD-0C2E3D5A1118}</author>
    <author>tc={9ACC9745-EC22-406F-95A5-F5F005FA5BCB}</author>
    <author>tc={9DC8531D-E166-48D8-ADC2-9E477716EFD7}</author>
    <author>tc={D04F3854-3547-430E-AE18-14C87B2CCC70}</author>
    <author>tc={F6230B3C-A7D8-4CB2-9C3B-6CE9465B7855}</author>
    <author>tc={5330AC65-D4E9-4E4B-9478-5607FA3C1C86}</author>
    <author>tc={DB75F736-C4E9-412E-9A41-FF8B4FC6F403}</author>
    <author>tc={FE3F2F9B-609D-4FEA-BD4E-0E92AC64AD5D}</author>
    <author>tc={F44F6B5D-653A-49EE-92F0-46DB2079C719}</author>
    <author>tc={B362C033-8D1B-4C8E-BDDB-7E59A7954435}</author>
    <author>tc={D86A1BDC-8B9A-4BB3-915F-7ED0A863F9D5}</author>
    <author>tc={AA934A03-30A8-4C83-8A31-43DB97B1242C}</author>
    <author>tc={3EF72CD5-DE05-457D-9F59-7C789BDB9556}</author>
  </authors>
  <commentList>
    <comment ref="D18" authorId="0" shapeId="0" xr:uid="{C01BB059-0D22-4AF0-92D8-A24C61041394}">
      <text>
        <t xml:space="preserve">[Threaded comment]
Your version of Excel allows you to read this threaded comment; however, any edits to it will get removed if the file is opened in a newer version of Excel. Learn more: https://go.microsoft.com/fwlink/?linkid=870924
Comment:
    Please call it Reserve %
Reply:
    Ok. </t>
      </text>
    </comment>
    <comment ref="D26" authorId="1" shapeId="0" xr:uid="{954F0BFB-A6F1-49AF-BF8D-17DA4BF4D1B4}">
      <text>
        <t>[Threaded comment]
Your version of Excel allows you to read this threaded comment; however, any edits to it will get removed if the file is opened in a newer version of Excel. Learn more: https://go.microsoft.com/fwlink/?linkid=870924
Comment:
    How does model ensure there is no double commitments across revenue streams? We need to ensure if capacity is committed to a PPA/Bilateral/DA/RTM/TRAS/SRAS the same capacity is not committed in another and total commitment cannot exceed 100%
Reply:
    Total generation will include all the contracts plus markets (which will all be treated exclusive to each other).</t>
      </text>
    </comment>
    <comment ref="E26" authorId="2" shapeId="0" xr:uid="{76341EF1-1AD8-491D-853B-AD1F79CCE1F8}">
      <text>
        <t xml:space="preserve">[Threaded comment]
Your version of Excel allows you to read this threaded comment; however, any edits to it will get removed if the file is opened in a newer version of Excel. Learn more: https://go.microsoft.com/fwlink/?linkid=870924
Comment:
    Updated the label description. </t>
      </text>
    </comment>
    <comment ref="E39" authorId="3" shapeId="0" xr:uid="{1DE981F4-3DA5-431A-8F74-19F3D20CA9D4}">
      <text>
        <t>[Threaded comment]
Your version of Excel allows you to read this threaded comment; however, any edits to it will get removed if the file is opened in a newer version of Excel. Learn more: https://go.microsoft.com/fwlink/?linkid=870924
Comment:
    Keep 20 segment that don’t have to necessarily be equidistant. User should be able represent a curve as a piecewise linear
Reply:
    Ok.</t>
      </text>
    </comment>
    <comment ref="F69" authorId="4" shapeId="0" xr:uid="{684116D3-23A0-4001-86A1-0D1240B2FA31}">
      <text>
        <t>[Threaded comment]
Your version of Excel allows you to read this threaded comment; however, any edits to it will get removed if the file is opened in a newer version of Excel. Learn more: https://go.microsoft.com/fwlink/?linkid=870924
Comment:
    Cubic meters
Reply:
    Ok</t>
      </text>
    </comment>
    <comment ref="D76" authorId="5" shapeId="0" xr:uid="{60708967-0553-44D9-B840-ECAC4B75390E}">
      <text>
        <t>[Threaded comment]
Your version of Excel allows you to read this threaded comment; however, any edits to it will get removed if the file is opened in a newer version of Excel. Learn more: https://go.microsoft.com/fwlink/?linkid=870924
Comment:
    Suggest to call it a Reserve % instead of availability_Factor
Reply:
    Ok.</t>
      </text>
    </comment>
    <comment ref="D95" authorId="6" shapeId="0" xr:uid="{9221F5F0-D3F2-441E-8B8E-09311F7CFD9A}">
      <text>
        <t xml:space="preserve">[Threaded comment]
Your version of Excel allows you to read this threaded comment; however, any edits to it will get removed if the file is opened in a newer version of Excel. Learn more: https://go.microsoft.com/fwlink/?linkid=870924
Comment:
    In addition to Capacity, the Dynamic Avail Capacity for each Time Block also needs to be tracked as this is the Max MW that can be scheduled.
Reply:
    Available capacity can be modelled per timeblock
Reply:
    We have now also incorporated a WS_declared_capacity which captures the capacity of respective Wind, Solar (WS) plants for each time-block. </t>
      </text>
    </comment>
    <comment ref="D103" authorId="7" shapeId="0" xr:uid="{3739F488-03D4-4135-9C91-E9C13EA6BA6C}">
      <text>
        <t xml:space="preserve">[Threaded comment]
Your version of Excel allows you to read this threaded comment; however, any edits to it will get removed if the file is opened in a newer version of Excel. Learn more: https://go.microsoft.com/fwlink/?linkid=870924
Comment:
    In addition to Capacity, the Dynamic Avail Capacity for each Time Block also needs to be tracked as this is the Max MW that can be scheduled.
Reply:
    Available capacity can be modelled per timeblock
Reply:
    We have now also incorporated a WS_declared_capacity which captures the capacity of respective Wind, Solar (WS) plants for each time-block. </t>
      </text>
    </comment>
    <comment ref="E105" authorId="8" shapeId="0" xr:uid="{D430A334-FC72-4FE7-96E0-8A5501AFC4E6}">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11" authorId="9" shapeId="0" xr:uid="{D098AB94-2637-4861-8F5A-9D4D1D5FFD82}">
      <text>
        <t xml:space="preserve">[Threaded comment]
Your version of Excel allows you to read this threaded comment; however, any edits to it will get removed if the file is opened in a newer version of Excel. Learn more: https://go.microsoft.com/fwlink/?linkid=870924
Comment:
    Why is it rate?
Reply:
    We mean capacity. </t>
      </text>
    </comment>
    <comment ref="E112" authorId="10" shapeId="0" xr:uid="{2D189345-2357-450E-88DE-09C4C975C1B6}">
      <text>
        <t xml:space="preserve">[Threaded comment]
Your version of Excel allows you to read this threaded comment; however, any edits to it will get removed if the file is opened in a newer version of Excel. Learn more: https://go.microsoft.com/fwlink/?linkid=870924
Comment:
    Why is it rate?
Reply:
    We mean capacity. </t>
      </text>
    </comment>
    <comment ref="D114" authorId="11" shapeId="0" xr:uid="{EA059189-2360-4CC6-B9AF-D323A5A3BA3B}">
      <text>
        <t>[Threaded comment]
Your version of Excel allows you to read this threaded comment; however, any edits to it will get removed if the file is opened in a newer version of Excel. Learn more: https://go.microsoft.com/fwlink/?linkid=870924
Comment:
    Add another variable called round trip efficiency which measures amount of MWHr realized during generation against a unit MWHr of energy used during pumping/charging.
Reply:
    Charging and discharging efficiencies would be both applied together and impact the state of change of storage unit. 
Reply:
    Roundtrip efficiency</t>
      </text>
    </comment>
    <comment ref="E114" authorId="12" shapeId="0" xr:uid="{47FF6208-5751-41E0-A32B-19D91BD454D7}">
      <text>
        <t>[Threaded comment]
Your version of Excel allows you to read this threaded comment; however, any edits to it will get removed if the file is opened in a newer version of Excel. Learn more: https://go.microsoft.com/fwlink/?linkid=870924
Comment:
    Updated the definition.</t>
      </text>
    </comment>
    <comment ref="D115" authorId="13" shapeId="0" xr:uid="{C1074756-55F8-42F6-A9AD-0C2E3D5A1118}">
      <text>
        <t>[Threaded comment]
Your version of Excel allows you to read this threaded comment; however, any edits to it will get removed if the file is opened in a newer version of Excel. Learn more: https://go.microsoft.com/fwlink/?linkid=870924
Comment:
    As discussed with Sree, included roundtrip efficiency as another parameter, in addition to charging and discharging efficiency.</t>
      </text>
    </comment>
    <comment ref="E121" authorId="14" shapeId="0" xr:uid="{9ACC9745-EC22-406F-95A5-F5F005FA5BCB}">
      <text>
        <t>[Threaded comment]
Your version of Excel allows you to read this threaded comment; however, any edits to it will get removed if the file is opened in a newer version of Excel. Learn more: https://go.microsoft.com/fwlink/?linkid=870924
Comment:
    These are defined on a unit basis. However, the plant can have multiple units in generation and a few in pumping depending on level of schedule
Reply:
    This constraint has been modelled at a unit level. All units will be linked with simultaneous operation constraints.</t>
      </text>
    </comment>
    <comment ref="E146" authorId="15" shapeId="0" xr:uid="{9DC8531D-E166-48D8-ADC2-9E477716EFD7}">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62" authorId="16" shapeId="0" xr:uid="{D04F3854-3547-430E-AE18-14C87B2CCC70}">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76" authorId="17" shapeId="0" xr:uid="{F6230B3C-A7D8-4CB2-9C3B-6CE9465B7855}">
      <text>
        <t>[Threaded comment]
Your version of Excel allows you to read this threaded comment; however, any edits to it will get removed if the file is opened in a newer version of Excel. Learn more: https://go.microsoft.com/fwlink/?linkid=870924
Comment:
    Modified to time-stamp</t>
      </text>
    </comment>
    <comment ref="E205" authorId="18" shapeId="0" xr:uid="{5330AC65-D4E9-4E4B-9478-5607FA3C1C86}">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E221" authorId="19" shapeId="0" xr:uid="{DB75F736-C4E9-412E-9A41-FF8B4FC6F403}">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B222" authorId="20" shapeId="0" xr:uid="{FE3F2F9B-609D-4FEA-BD4E-0E92AC64AD5D}">
      <text>
        <t>[Threaded comment]
Your version of Excel allows you to read this threaded comment; however, any edits to it will get removed if the file is opened in a newer version of Excel. Learn more: https://go.microsoft.com/fwlink/?linkid=870924
Comment:
    Name was previously rtc_demand_settings; has been changed to fixed_demand_settings. The fixed demand can handle RTC, FDRE, tolling type of contracts.</t>
      </text>
    </comment>
    <comment ref="E233" authorId="21" shapeId="0" xr:uid="{F44F6B5D-653A-49EE-92F0-46DB2079C719}">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D235" authorId="22" shapeId="0" xr:uid="{B362C033-8D1B-4C8E-BDDB-7E59A7954435}">
      <text>
        <t xml:space="preserve">[Threaded comment]
Your version of Excel allows you to read this threaded comment; however, any edits to it will get removed if the file is opened in a newer version of Excel. Learn more: https://go.microsoft.com/fwlink/?linkid=870924
Comment:
    Make these time stamps as runs can span multiple days.All sheets using Time should instead use a Time Stamp preferably associated with the beginning of the Time Block.
Reply:
    Ok. </t>
      </text>
    </comment>
    <comment ref="E235" authorId="23" shapeId="0" xr:uid="{D86A1BDC-8B9A-4BB3-915F-7ED0A863F9D5}">
      <text>
        <t>[Threaded comment]
Your version of Excel allows you to read this threaded comment; however, any edits to it will get removed if the file is opened in a newer version of Excel. Learn more: https://go.microsoft.com/fwlink/?linkid=870924
Comment:
    Modified to time-stamp</t>
      </text>
    </comment>
    <comment ref="D237" authorId="24" shapeId="0" xr:uid="{AA934A03-30A8-4C83-8A31-43DB97B1242C}">
      <text>
        <t xml:space="preserve">[Threaded comment]
Your version of Excel allows you to read this threaded comment; however, any edits to it will get removed if the file is opened in a newer version of Excel. Learn more: https://go.microsoft.com/fwlink/?linkid=870924
Comment:
    Modified label. </t>
      </text>
    </comment>
    <comment ref="E242" authorId="25" shapeId="0" xr:uid="{3EF72CD5-DE05-457D-9F59-7C789BDB9556}">
      <text>
        <t>[Threaded comment]
Your version of Excel allows you to read this threaded comment; however, any edits to it will get removed if the file is opened in a newer version of Excel. Learn more: https://go.microsoft.com/fwlink/?linkid=870924
Comment:
    Modified to time-stamp</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tc={5AB76FFF-AC94-42EE-8D06-10DFB282EB86}</author>
    <author>tc={649851AD-F68A-4154-889B-94AF53979EC4}</author>
  </authors>
  <commentList>
    <comment ref="Q2" authorId="0" shapeId="0" xr:uid="{5AB76FFF-AC94-42EE-8D06-10DFB282EB86}">
      <text>
        <t>[Threaded comment]
Your version of Excel allows you to read this threaded comment; however, any edits to it will get removed if the file is opened in a newer version of Excel. Learn more: https://go.microsoft.com/fwlink/?linkid=870924
Comment:
    0.134 has been calculated based on contracted capacity from shared data [Data Format - Storage, sheet = storage contracts]. Row27.</t>
      </text>
    </comment>
    <comment ref="Q3" authorId="1" shapeId="0" xr:uid="{649851AD-F68A-4154-889B-94AF53979EC4}">
      <text>
        <t>[Threaded comment]
Your version of Excel allows you to read this threaded comment; however, any edits to it will get removed if the file is opened in a newer version of Excel. Learn more: https://go.microsoft.com/fwlink/?linkid=870924
Comment:
    Just an assumed value.</t>
      </text>
    </comment>
  </commentList>
</comments>
</file>

<file path=xl/sharedStrings.xml><?xml version="1.0" encoding="utf-8"?>
<sst xmlns="http://schemas.openxmlformats.org/spreadsheetml/2006/main" count="2842" uniqueCount="622">
  <si>
    <t>Title:</t>
  </si>
  <si>
    <t>Input file for Portfolio Optimization Model</t>
  </si>
  <si>
    <t>Deterministic</t>
  </si>
  <si>
    <t>Model Type:</t>
  </si>
  <si>
    <t>SDART (for Day-Ahead )</t>
  </si>
  <si>
    <t>Note: This is just a subset of the Original File Shared. All Changes have been comented</t>
  </si>
  <si>
    <t>Client:</t>
  </si>
  <si>
    <t>SAMPLE</t>
  </si>
  <si>
    <t>Date:</t>
  </si>
  <si>
    <t>Version:</t>
  </si>
  <si>
    <t>User Guide:</t>
  </si>
  <si>
    <t>sheet_overview</t>
  </si>
  <si>
    <t>description of all sheets in the input files</t>
  </si>
  <si>
    <t>data_dictionary</t>
  </si>
  <si>
    <t>description of parameters used in the input files</t>
  </si>
  <si>
    <t>[remaining]</t>
  </si>
  <si>
    <t>rest of the sheets pertain to inputs to model</t>
  </si>
  <si>
    <t xml:space="preserve">NOTE: </t>
  </si>
  <si>
    <t>For the purpose of coding in Python (and experiment with alternative values); we have separted the original input files into 4 parts : 
1. demand
2. gen_data
3. reserve_limits
4. power_exchange
Most of the input files is the same except for minor changes, which have been commented in the sheet_overview and data_dictionary</t>
  </si>
  <si>
    <t>NOTE : This is the Overall Sheet Overviews in all Input files shared</t>
  </si>
  <si>
    <t>gen_data</t>
  </si>
  <si>
    <t>sheet_link</t>
  </si>
  <si>
    <t>sheet_name</t>
  </si>
  <si>
    <t>sheet_description</t>
  </si>
  <si>
    <t>Input file name</t>
  </si>
  <si>
    <t>Input file descriptions</t>
  </si>
  <si>
    <t>Overview description of all sheets; in all files</t>
  </si>
  <si>
    <t>Description of all labels, used in respective sheets ; in respective files</t>
  </si>
  <si>
    <t>Generator/Storage related details</t>
  </si>
  <si>
    <t>thermal</t>
  </si>
  <si>
    <t>Technical parameters, market sell limits and availability factors associated with thermal generators</t>
  </si>
  <si>
    <t>thermal_plant</t>
  </si>
  <si>
    <t>Crew constraints for thermal plant</t>
  </si>
  <si>
    <t>thermal_shr_cost</t>
  </si>
  <si>
    <t>Linearized heat-rate variable generation cost parameters for thermal units</t>
  </si>
  <si>
    <t>thermal_shr_capacity</t>
  </si>
  <si>
    <t>Blocks of capacity of the generating unit for which the heat rate curve is linearized</t>
  </si>
  <si>
    <t>hydro_pondage</t>
  </si>
  <si>
    <t>Technical parameters, market sell limits and availability factor associated with hydro pondage generators</t>
  </si>
  <si>
    <t>hydro_ror</t>
  </si>
  <si>
    <t>Technical parameters, market sell limits and availability factor associated with hydro ror generators</t>
  </si>
  <si>
    <t>hydro_profile_state</t>
  </si>
  <si>
    <t>Maps the state-wise profiles for hydro generators for respective time-blocks (to be used, in the absence of availability of plant-wise profile data)</t>
  </si>
  <si>
    <t>hydro_profile_plant</t>
  </si>
  <si>
    <t>Maps the plant-wise profiles for hydro generators for respective time-blocsk</t>
  </si>
  <si>
    <t>solar</t>
  </si>
  <si>
    <t>Technical parameters and contractual limits associated with solar generators</t>
  </si>
  <si>
    <t>wind</t>
  </si>
  <si>
    <t>Technical parameters and contractual limits associated with wind generators</t>
  </si>
  <si>
    <t>solar_profile_plant</t>
  </si>
  <si>
    <t>timeblock wise forecasted CUF of solar plants on plant level</t>
  </si>
  <si>
    <t>wind_profile_plant</t>
  </si>
  <si>
    <t>timeblock wise forecasted CUF of wind plants on plant level</t>
  </si>
  <si>
    <t>solar_profile_state</t>
  </si>
  <si>
    <t>timeblock wise forecasted CUF of solar plants on state level</t>
  </si>
  <si>
    <t>wind_profile_state</t>
  </si>
  <si>
    <t>timeblock wise forecasted CUF of wind plants on state level</t>
  </si>
  <si>
    <t>psp_unit</t>
  </si>
  <si>
    <t>Technical parameters and contractual limits associated with each storage unit</t>
  </si>
  <si>
    <t>psp_plant</t>
  </si>
  <si>
    <t>Technical parameters of PSP on plant level</t>
  </si>
  <si>
    <t>psp_head_charge1</t>
  </si>
  <si>
    <t>Head range for pumping</t>
  </si>
  <si>
    <t>psp_head_charge2</t>
  </si>
  <si>
    <t>Pumping capacity (MW) for the above head range</t>
  </si>
  <si>
    <t>psp_head_discharge1</t>
  </si>
  <si>
    <t>Head range for generation</t>
  </si>
  <si>
    <t>psp_head_discharge2</t>
  </si>
  <si>
    <t>Generation capacity (MW) for the above head range</t>
  </si>
  <si>
    <t>bess</t>
  </si>
  <si>
    <t>Technical parameters, market sell limits and availability factors associated with bess units</t>
  </si>
  <si>
    <t>wind_declared_capacity</t>
  </si>
  <si>
    <t>The time-block wise declared capacity for solar plants</t>
  </si>
  <si>
    <t>solar_declared_capacity</t>
  </si>
  <si>
    <t>The time-block wise declared capacity for wind plants</t>
  </si>
  <si>
    <t>Demand settings</t>
  </si>
  <si>
    <t>ppa_demand_settings</t>
  </si>
  <si>
    <t>Maps the respective contract settings (such as minimum green energy, maximum buy limit from market, etc.) for all renewable and hydro units</t>
  </si>
  <si>
    <t>demand</t>
  </si>
  <si>
    <t>H2NH3_demand_settings</t>
  </si>
  <si>
    <t>Maps the Technical parameters associated with serving green-hydrogen electrolyzer units and ammonia demand</t>
  </si>
  <si>
    <t>fixed_demand_settings</t>
  </si>
  <si>
    <t>Maps the respective contract settings (such as contracted demand, minimum/maximum input schedule, minimum/maximum output schedule, second cycle charges, etc) to each contract</t>
  </si>
  <si>
    <t xml:space="preserve">Scheduled Demand </t>
  </si>
  <si>
    <t>fixed_demand</t>
  </si>
  <si>
    <t>Maps the demand schedule to each fixed demand contract</t>
  </si>
  <si>
    <t>Demand-mapping related details</t>
  </si>
  <si>
    <t>PPA demand Map sheets :</t>
  </si>
  <si>
    <t>thermal_ppa_map</t>
  </si>
  <si>
    <t>Maps the PPA contracts to each thermal plant unit</t>
  </si>
  <si>
    <t>solar_ppa_map</t>
  </si>
  <si>
    <t>Maps the PPA contracts to each solar plant unit</t>
  </si>
  <si>
    <t>wind_ppa_map</t>
  </si>
  <si>
    <t>Maps the PPA contracts to each wind plant unit</t>
  </si>
  <si>
    <t>pondage_ppa_map</t>
  </si>
  <si>
    <t>Maps the PPA contracts to each pondage plant unit</t>
  </si>
  <si>
    <t>ror_ppa_map</t>
  </si>
  <si>
    <t>Maps the PPA contracts to each run-of-the-river plant unit</t>
  </si>
  <si>
    <t>psp_ppa_map</t>
  </si>
  <si>
    <t>Maps the PPA contracts to each PSP (pump-storage) plant unit</t>
  </si>
  <si>
    <t>bess_ppa_map</t>
  </si>
  <si>
    <t>Maps the PPA contracts to each BESS (battery storage) plant unit</t>
  </si>
  <si>
    <t>Fixed demand Map sheets:</t>
  </si>
  <si>
    <t>thermal_fixed_map</t>
  </si>
  <si>
    <t>Maps the map-wise Fixed/RTC contracts for Respective Thermal units for respective time-blocks</t>
  </si>
  <si>
    <t>solar_fixed_map</t>
  </si>
  <si>
    <t>Maps the map-wise Fixed/RTC contracts for Respective Solar units for respective time-blocks</t>
  </si>
  <si>
    <t>wind_fixed_map</t>
  </si>
  <si>
    <t>Maps the map-wise Fixed/RTC contracts for Respective Wind units for respective time-blocks</t>
  </si>
  <si>
    <t>pondage_fixed_map</t>
  </si>
  <si>
    <t>Maps the map-wise Fixed/RTC contracts for Respective Pondage units for respective time-blocks</t>
  </si>
  <si>
    <t>ror_fixed_map</t>
  </si>
  <si>
    <t>Maps the map-wise Fixed/RTC contracts for Respective Run-of-the-river units for respective time-blocks</t>
  </si>
  <si>
    <t>psp_fixed_map</t>
  </si>
  <si>
    <t>Maps the map-wise Fixed/RTC contracts for Respective PSP (pump storage) units for respective time-blocks</t>
  </si>
  <si>
    <t>bess_fixed_map</t>
  </si>
  <si>
    <t>Maps the map-wise Fixed/RTC contracts for Respective BESS (battery storage) units for respective time-blocks</t>
  </si>
  <si>
    <t>Hydrogen-electrolyzer/Ammonia demand Map sheets:</t>
  </si>
  <si>
    <t>thermal_H2NH3_map</t>
  </si>
  <si>
    <t>Maps the thermal unit which serve hydrogen/ammonia demand</t>
  </si>
  <si>
    <t>solar_H2NH3_map</t>
  </si>
  <si>
    <t>Maps the solar unit which serve hydrogen/ammonia demand</t>
  </si>
  <si>
    <t>wind_H2NH3_map</t>
  </si>
  <si>
    <t>Maps the wind unit which serve hydrogen/ammonia demand</t>
  </si>
  <si>
    <t>pondage_H2NH3_map</t>
  </si>
  <si>
    <t>Maps the pondage unit which serve hydrogen/ammonia demand</t>
  </si>
  <si>
    <t>ror_H2NH3_map</t>
  </si>
  <si>
    <t>Maps the run-of-the-river unit which serve hydrogen/ammonia demand</t>
  </si>
  <si>
    <t>psp_H2NH3_map</t>
  </si>
  <si>
    <t>Maps the PSP (pump-storage) unit which serve hydrogen/ammonia demand</t>
  </si>
  <si>
    <t>bess_H2NH3_map</t>
  </si>
  <si>
    <t>Maps the BESS (battery storage) unit which serve hydrogen/ammonia demand</t>
  </si>
  <si>
    <t>Power Exchange</t>
  </si>
  <si>
    <t>price_forecast</t>
  </si>
  <si>
    <t>Time-block wise price forecasts for various markets - DAM, GDAM, RTM</t>
  </si>
  <si>
    <t>power_exchange</t>
  </si>
  <si>
    <t>market_settings</t>
  </si>
  <si>
    <t>Maps whether the market is green or not.</t>
  </si>
  <si>
    <t>Unit to power exchange maps:</t>
  </si>
  <si>
    <t>thermal_PX_map</t>
  </si>
  <si>
    <t>Maps the thermal unit which can sell in the market</t>
  </si>
  <si>
    <t>solar_PX_map</t>
  </si>
  <si>
    <t>Maps the solar unit which can sell in the exchange market</t>
  </si>
  <si>
    <t>wind_PX_map</t>
  </si>
  <si>
    <t>Maps the wind unit which can sell in the exchange market</t>
  </si>
  <si>
    <t>pondage_PX_map</t>
  </si>
  <si>
    <t>Maps the pondage unit which can sell in the exchange market</t>
  </si>
  <si>
    <t>ror_PX_map</t>
  </si>
  <si>
    <t>Maps the run-of-the-river unit which can sell in the exchange market</t>
  </si>
  <si>
    <t>psp_PX_map</t>
  </si>
  <si>
    <t>Maps the PSP (pump-storage) unit which can sell in the exchange market</t>
  </si>
  <si>
    <t>bess_PX_map</t>
  </si>
  <si>
    <t>Maps the BESS (battery storage) unit which can sell in the exchange market</t>
  </si>
  <si>
    <t>Metering points</t>
  </si>
  <si>
    <t>metering_points</t>
  </si>
  <si>
    <t>Lists the PSS substations and assigns unique index number to each substation for the purpose of modelling</t>
  </si>
  <si>
    <t>generator_transmission_map</t>
  </si>
  <si>
    <t>Indicates the transmission system that each plant/unit is connected to [whether ISTS or STU]</t>
  </si>
  <si>
    <t>dsm_prices</t>
  </si>
  <si>
    <t>Time-block wise charges for deviations under DSM Regulations</t>
  </si>
  <si>
    <t>DSM_band_map</t>
  </si>
  <si>
    <t xml:space="preserve">Indicates the DSM amount applied to deviation in respective bands [0-10%, 10-20%, 20-30%, beyond 30%]. This is accommodate the variations in DSM charges for respective bands from one state to another. </t>
  </si>
  <si>
    <t>SRAS limits for units</t>
  </si>
  <si>
    <t>thermal_SRAS_up_max_limit</t>
  </si>
  <si>
    <t>Maps the time-blocks wise, maximum SRAS Up requirements for respective thermal units</t>
  </si>
  <si>
    <t>reserve_limits</t>
  </si>
  <si>
    <t>thermal_SRAS_up_min_limit</t>
  </si>
  <si>
    <t>Maps the time-blocks wise, minimum SRAS Up requirements for respective thermal units</t>
  </si>
  <si>
    <t>thermal_SRAS_down_max_limit</t>
  </si>
  <si>
    <t>Maps the time-blocks wise, minimum SRAS Down requirements for respective thermal units</t>
  </si>
  <si>
    <t>thermal_SRAS_down_min_limit</t>
  </si>
  <si>
    <t>pondage_SRAS_up_max_limit</t>
  </si>
  <si>
    <t>Maps the time-blocks wise, maximum SRAS Up requirements for respective hydro units</t>
  </si>
  <si>
    <t>pondage_SRAS_up_min_limit</t>
  </si>
  <si>
    <t>Maps the time-blocks wise, minimum SRAS Up requirements for respective hydro units</t>
  </si>
  <si>
    <t>pondage_SRAS_down_max_limit</t>
  </si>
  <si>
    <t>Maps the time-blocks wise, minimum SRAS Down requirements for respective hydro units</t>
  </si>
  <si>
    <t>pondage_SRAS_down_min_limit</t>
  </si>
  <si>
    <t>psp_SRAS_up_max_limit</t>
  </si>
  <si>
    <t>Maps the time-blocks wise, maximum SRAS Up requirements for respective PSP units</t>
  </si>
  <si>
    <t>psp_SRAS_up_min_limit</t>
  </si>
  <si>
    <t>Maps the time-blocks wise, minimum SRAS Up requirements for respective PSP units</t>
  </si>
  <si>
    <t>psp_SRAS_down_max_limit</t>
  </si>
  <si>
    <t>Maps the time-blocks wise, minimum SRAS Down requirements for respective PSP units</t>
  </si>
  <si>
    <t>psp_SRAS_down_min_limit</t>
  </si>
  <si>
    <t>TRAS limits for units</t>
  </si>
  <si>
    <t>thermal_TRAS_max_limit</t>
  </si>
  <si>
    <t>Maps the time-blocks wise, maximum TRAS requirements for respective thermal units</t>
  </si>
  <si>
    <t>thermal_TRAS_min_limit</t>
  </si>
  <si>
    <t>Maps the time-blocks wise, minimum TRAS requirements for respective thermal units</t>
  </si>
  <si>
    <t>pondage_TRAS_max_limit</t>
  </si>
  <si>
    <t>Maps the time-blocks wise, maximum TRAS requirements for respective hydro units</t>
  </si>
  <si>
    <t>pondage_TRAS_min_limit</t>
  </si>
  <si>
    <t>Maps the time-blocks wise, minimum TRAS requirements for respective hydro units</t>
  </si>
  <si>
    <t>psp_TRAS_max_limit</t>
  </si>
  <si>
    <t>Maps the time-blocks wise, maximum TRAS requirements for respective PSP units</t>
  </si>
  <si>
    <t>psp_TRAS_min_limit</t>
  </si>
  <si>
    <t>Maps the time-blocks wise, minimum TRAS requirements for respective PSP units</t>
  </si>
  <si>
    <t>reserve_prices</t>
  </si>
  <si>
    <t>timeblock wise forecast of reserve (SRAS - up, down, and TRAS reserves) prices</t>
  </si>
  <si>
    <t>NOTE : This is the Overall data_dictionary for all in all 4 Input files shared</t>
  </si>
  <si>
    <t>sheet/label</t>
  </si>
  <si>
    <t>label</t>
  </si>
  <si>
    <t>label_description</t>
  </si>
  <si>
    <t>measurement units</t>
  </si>
  <si>
    <t>data_type</t>
  </si>
  <si>
    <t>type</t>
  </si>
  <si>
    <t>file_name</t>
  </si>
  <si>
    <t>model_type</t>
  </si>
  <si>
    <t>sheet</t>
  </si>
  <si>
    <t>Technical parameters and contractual limits associated with thermal generators</t>
  </si>
  <si>
    <t>plantname</t>
  </si>
  <si>
    <t>Name of the plant</t>
  </si>
  <si>
    <t>-</t>
  </si>
  <si>
    <t>character</t>
  </si>
  <si>
    <t>Static</t>
  </si>
  <si>
    <t>SDART, SRTMESS</t>
  </si>
  <si>
    <t>technology_type</t>
  </si>
  <si>
    <t>Technology type [whether coal, gas].</t>
  </si>
  <si>
    <t>unit_name</t>
  </si>
  <si>
    <t>The identifier for each generation unit within the thermal plant</t>
  </si>
  <si>
    <t>reference_name</t>
  </si>
  <si>
    <r>
      <t xml:space="preserve">An additional identifier or name for the thermal unit used for reference purposes in model
</t>
    </r>
    <r>
      <rPr>
        <i/>
        <sz val="11"/>
        <color theme="1"/>
        <rFont val="Aptos Narrow"/>
        <family val="2"/>
        <scheme val="minor"/>
      </rPr>
      <t>[to avoid duplications in names while printing output files and also, maintain consistent conventions for all generators.]</t>
    </r>
  </si>
  <si>
    <t>state</t>
  </si>
  <si>
    <t>State-wise location of respective plant</t>
  </si>
  <si>
    <t>Static:</t>
  </si>
  <si>
    <t>Values which remain same during a model run during the day</t>
  </si>
  <si>
    <t>metering_point</t>
  </si>
  <si>
    <t>Unique number assigned to each PSS station for corresponding unit [Refer - "metering_points" sheet for index mapping]</t>
  </si>
  <si>
    <t>integer</t>
  </si>
  <si>
    <t>Dynamic:</t>
  </si>
  <si>
    <t>Values which will change as the model runs for different time periods in the planning horizon (which is 1 day)</t>
  </si>
  <si>
    <t>initial_status</t>
  </si>
  <si>
    <t>Initial on/off status of respective unit</t>
  </si>
  <si>
    <t>binary</t>
  </si>
  <si>
    <t>Dynamic</t>
  </si>
  <si>
    <t>initial_generation</t>
  </si>
  <si>
    <t>Initial state of respective unit</t>
  </si>
  <si>
    <t>MW</t>
  </si>
  <si>
    <t>continous</t>
  </si>
  <si>
    <t>initial_on_count</t>
  </si>
  <si>
    <t>number of timeblocks the unit has been in 'on' mode before t=1st timeblock</t>
  </si>
  <si>
    <t>No. of time blocks</t>
  </si>
  <si>
    <t>initial_off_count</t>
  </si>
  <si>
    <t>number of timeblocks the unit has been in 'off' mode before t=1st timeblock</t>
  </si>
  <si>
    <t>min_gen</t>
  </si>
  <si>
    <t>Minimum generation of that unit</t>
  </si>
  <si>
    <t>float</t>
  </si>
  <si>
    <t>max_gen</t>
  </si>
  <si>
    <t>Maximum generation of that unit</t>
  </si>
  <si>
    <t>reserved_percentage</t>
  </si>
  <si>
    <t>Capacity can be reserved/withheld for reasons of maintenance, forced outages, reserves (internal purposes), etc. [Remaining % of plant capacity in MW is available for market transactions, serving contract demand].</t>
  </si>
  <si>
    <t>%</t>
  </si>
  <si>
    <t>min_uptime</t>
  </si>
  <si>
    <t>Minimum up time</t>
  </si>
  <si>
    <t>min_downtime</t>
  </si>
  <si>
    <t>Minimum down time</t>
  </si>
  <si>
    <t>ramp_up</t>
  </si>
  <si>
    <t>Ramp up rate [MW/min] - transformed to reflect block period length (15 minutes)</t>
  </si>
  <si>
    <t>MW/15 mins</t>
  </si>
  <si>
    <t>ramp_down</t>
  </si>
  <si>
    <t>Ramp down rate [MW/min] - transformed to reflect block period length (15 minutes)</t>
  </si>
  <si>
    <t>emissions_cost</t>
  </si>
  <si>
    <t>The costs associated with CO2 emissions from respective thermal generation unit</t>
  </si>
  <si>
    <t>INR/MWh</t>
  </si>
  <si>
    <t>startup_cost</t>
  </si>
  <si>
    <t>The cost associated with starting up the thermal generation unit. This includes expenses incurred to bring the unit from a non-operational state to an operational state.</t>
  </si>
  <si>
    <t>INR</t>
  </si>
  <si>
    <t>shutdown_cost</t>
  </si>
  <si>
    <t>The cost associated with shutting down the thermal generation unit. This includes expenses incurred to bring the unit from an operational state to a non-operational state.</t>
  </si>
  <si>
    <t>market_sell_limit</t>
  </si>
  <si>
    <r>
      <t xml:space="preserve">unit's max capacity limits available to sell in the markets (DAM, RTM, etc.)  ; given as fraction of </t>
    </r>
    <r>
      <rPr>
        <b/>
        <i/>
        <sz val="11"/>
        <color theme="1"/>
        <rFont val="Aptos Narrow"/>
        <family val="2"/>
        <scheme val="minor"/>
      </rPr>
      <t>available</t>
    </r>
    <r>
      <rPr>
        <sz val="11"/>
        <color theme="1"/>
        <rFont val="Aptos Narrow"/>
        <family val="2"/>
        <scheme val="minor"/>
      </rPr>
      <t xml:space="preserve"> capacity. Further, time-block and market wise fraction limits are given in power_exchange_map</t>
    </r>
  </si>
  <si>
    <r>
      <t xml:space="preserve">Linearized heat-rate variable generation cost parameters for thermal units.
</t>
    </r>
    <r>
      <rPr>
        <b/>
        <i/>
        <sz val="11"/>
        <rFont val="Calibri"/>
        <family val="2"/>
      </rPr>
      <t>[generation capacity is divided into 4 blocks for which different variable cost applies depending on generation level.]</t>
    </r>
  </si>
  <si>
    <t>shr_block1</t>
  </si>
  <si>
    <t>variable cost for 1st generation block</t>
  </si>
  <si>
    <t>shr_block2</t>
  </si>
  <si>
    <t xml:space="preserve">variable cost for 2nd generation block  </t>
  </si>
  <si>
    <t>shr_block3</t>
  </si>
  <si>
    <t>variable cost for 3rd generation block</t>
  </si>
  <si>
    <t>shr_block4</t>
  </si>
  <si>
    <t>variable cost for 4th generation block</t>
  </si>
  <si>
    <t>….</t>
  </si>
  <si>
    <t>shr_block20</t>
  </si>
  <si>
    <t>variable cost for 20th generation block</t>
  </si>
  <si>
    <t xml:space="preserve">capacity of 1st generation block (25% of the unit capacity) </t>
  </si>
  <si>
    <t xml:space="preserve">capacity of 2nd generation block (25% of the unit capacity) </t>
  </si>
  <si>
    <t xml:space="preserve">capacity of 3rd generation block (25% of the unit capacity) </t>
  </si>
  <si>
    <t xml:space="preserve">capacity of 4th generation block (25% of the unit capacity) </t>
  </si>
  <si>
    <t>head_block1</t>
  </si>
  <si>
    <t>Range of head for pumping in block 1</t>
  </si>
  <si>
    <t>meter</t>
  </si>
  <si>
    <t>head_block2</t>
  </si>
  <si>
    <t>Range of head for pumping in block 2</t>
  </si>
  <si>
    <t>head_block3</t>
  </si>
  <si>
    <t>…</t>
  </si>
  <si>
    <t>Range of pumping capacity based on above head range (in psp_head_charge sheet) for block 1</t>
  </si>
  <si>
    <t>Range of pumping capacity based on above head range (in psp_head_charge sheet) for block 2</t>
  </si>
  <si>
    <t>Range of head for generation in block 1</t>
  </si>
  <si>
    <t>Range of head for generation in block 2</t>
  </si>
  <si>
    <t>Range of generation capacity based on above head range (in psp_head_charge sheet) for block 1</t>
  </si>
  <si>
    <t>Range of generation capacity based on above head range (in psp_head_charge sheet) for block 2</t>
  </si>
  <si>
    <t>Technical parameters and contractual limits associated with hydro generators</t>
  </si>
  <si>
    <t>The identifier for each generation unit within the hydro plant</t>
  </si>
  <si>
    <t xml:space="preserve">Technology type </t>
  </si>
  <si>
    <t>pondage_limit</t>
  </si>
  <si>
    <t xml:space="preserve">The storage capacity of the hydro plant's pondage or reservoir. </t>
  </si>
  <si>
    <t>cubic meters</t>
  </si>
  <si>
    <t>The minimum generation capacity of the hydro units. This defines the lowest power output that the units can produce.</t>
  </si>
  <si>
    <t>capacity</t>
  </si>
  <si>
    <t>The maximum generation capacity of the hydro units. This sets the upper limit of power output that the units can produce.</t>
  </si>
  <si>
    <t>auxiliary_consumption</t>
  </si>
  <si>
    <t xml:space="preserve">The percentage of power consumed by auxiliary systems within the hydro plant. This is defined as a function of load. </t>
  </si>
  <si>
    <t>The rate at which the hydro units can increase their generation capacity.</t>
  </si>
  <si>
    <t>The rate at which the hydro units can decrease their generation capacity.</t>
  </si>
  <si>
    <t>Unit's max capacity limits available to sell in the markets (DAM, RTM, etc.)  ; given as fraction of total capacity</t>
  </si>
  <si>
    <t>Generation level in MW at one timeblock before t=0</t>
  </si>
  <si>
    <t>Generation at one timeblock before t=0</t>
  </si>
  <si>
    <t>plant_name</t>
  </si>
  <si>
    <t>The identifier for each generation unit</t>
  </si>
  <si>
    <t xml:space="preserve">The percentage of generation consumed by auxiliary systems within the hydro plant. This is defined as a function of load. </t>
  </si>
  <si>
    <t>Technical parameters and contractual limits associated with renewable generators</t>
  </si>
  <si>
    <t>An additional identifier or name used for reference purposes.</t>
  </si>
  <si>
    <t>The type of technology used in the renewable plant. This specifies the kind of renewable technology (wind, solar).</t>
  </si>
  <si>
    <t>Plant capacity</t>
  </si>
  <si>
    <t>Technical parameters and contractual limits associated with storage assets</t>
  </si>
  <si>
    <t xml:space="preserve">The identifier for each storage unit </t>
  </si>
  <si>
    <t>The type of technology used in the storage plant. This specifies the kind of storage technology (e.g., battery, pumped hydro).</t>
  </si>
  <si>
    <t>hrs_storage</t>
  </si>
  <si>
    <t>The number of hours the storage unit can discharge at its maximum capacity.</t>
  </si>
  <si>
    <t>hours</t>
  </si>
  <si>
    <t>charging_capacity</t>
  </si>
  <si>
    <t>The maximum capacity at which the storage unit can be charged.</t>
  </si>
  <si>
    <t>discharging_capacity</t>
  </si>
  <si>
    <t>The maximum capacity' at which the storage unit can discharge.</t>
  </si>
  <si>
    <t>charging_efficiency</t>
  </si>
  <si>
    <t>The efficiency of the charging process. This represents the percentage of energy retained during charging.</t>
  </si>
  <si>
    <t>discharging_efficiency</t>
  </si>
  <si>
    <t xml:space="preserve">The reciprocal of the efficiency of the discharging process. This represents the reciprocal of the percentage of energy retained during discharging. The reciprocal is taken to simplify the model code which handles the inverse of array representing discharging efficiency. </t>
  </si>
  <si>
    <t>roundtrip_efficiency</t>
  </si>
  <si>
    <t>Amount of MWh realized during generation against a unit MWh of energy used during pumping/charging.</t>
  </si>
  <si>
    <t>initial_soc</t>
  </si>
  <si>
    <t>The initial state of charge of the storage unit. Indicates the energy in MWh stored at timeblock just before t=0</t>
  </si>
  <si>
    <t>MWh</t>
  </si>
  <si>
    <t>initial_charge_status</t>
  </si>
  <si>
    <t>The operational status of the charging of storage unit for charging at a timeblock just before t=0. This indicates whether the unit in the last timeblock before the modelling horizon, was charging or not.</t>
  </si>
  <si>
    <t>initial_charge</t>
  </si>
  <si>
    <t>The initial charge level of the storage unit.</t>
  </si>
  <si>
    <t>initial_discharge_status</t>
  </si>
  <si>
    <t>The operational status of the discharging of storage unit for charging at a timeblock just before t=0. This indicates whether the unit in the last timeblock before the modelling horizon, was charging or not.</t>
  </si>
  <si>
    <t>initial_discharge</t>
  </si>
  <si>
    <t>The initial discharge level of the storage unit.</t>
  </si>
  <si>
    <t>lag_pumping_to_generation</t>
  </si>
  <si>
    <t xml:space="preserve">The minimum number of timeblocks to switch from charging/pumping to generation. These have been modelled at unit level. All units will be linked by simultaneous operations constraint. </t>
  </si>
  <si>
    <t>lag_generation_to_pumping</t>
  </si>
  <si>
    <t xml:space="preserve">The minimum number of timeblocks to switch from generation to charging/pumping. Thse have been modelled at unit level. All units will be linked by simultaneous operations constraint. </t>
  </si>
  <si>
    <t>initial_charge_on_count</t>
  </si>
  <si>
    <t>Number of timeblocks for which the unit was in charging mode before t=0</t>
  </si>
  <si>
    <t>initial_charge_off_count</t>
  </si>
  <si>
    <t>Number of timeblocks for which the unit was in charging shutdown mode before t=0</t>
  </si>
  <si>
    <t>initial_discharge_on_count</t>
  </si>
  <si>
    <t>Number of timeblocks for which the unit was in discharging mode before t=0</t>
  </si>
  <si>
    <t>initial_discharge_off_count</t>
  </si>
  <si>
    <t>Number of timeblocks for which the unit was in discharging shutdown mode before t=0</t>
  </si>
  <si>
    <t>min_discharge</t>
  </si>
  <si>
    <t>The minimum discharge capacity of the storage units. This defines the lowest power output level for discharging.</t>
  </si>
  <si>
    <t>charge_ramp_up</t>
  </si>
  <si>
    <t>The rate at which the storage units can increase their charging capacity. This defines how quickly the power input can be ramped up</t>
  </si>
  <si>
    <t>charge_ramp_down</t>
  </si>
  <si>
    <t>The rate at which the storage units can decrease their charging capacity. This defines how quickly the power input can be ramped down</t>
  </si>
  <si>
    <t>discharge_ramp_up</t>
  </si>
  <si>
    <t>The rate at which the storage units can increase their discharging capacity. This defines how quickly the power output can be ramped up</t>
  </si>
  <si>
    <t>discharge_ramp_down</t>
  </si>
  <si>
    <t>The rate at which the storage units can decrease their discharging capacity. This defines how quickly the power output can be ramped down</t>
  </si>
  <si>
    <t>charge_min_uptime</t>
  </si>
  <si>
    <t>The minimum uptime required for charging. This defines the shortest duration the unit must remain in charging mode once it starts.</t>
  </si>
  <si>
    <t>charge_min_downtime</t>
  </si>
  <si>
    <t>The minimum downtime required for charging. This defines the shortest duration the unit must remain off from charging once it stops.</t>
  </si>
  <si>
    <t>discharge_min_uptime</t>
  </si>
  <si>
    <t>The minimum uptime required for discharging. This defines the shortest duration the unit must remain in discharging mode once it starts.</t>
  </si>
  <si>
    <t>discharge_min_downtime</t>
  </si>
  <si>
    <t>unit's max capacity limits available to sell in the markets (DAM, RTM, etc.)  ; given as fraction of total capacity</t>
  </si>
  <si>
    <t>reserve_percentage</t>
  </si>
  <si>
    <t>% of plant capacity in MW is available for generation - capacity can be withheld for reasons of maintenance or for availability in optimization</t>
  </si>
  <si>
    <t>flow_rate_pump</t>
  </si>
  <si>
    <t>The flow rate of the pump used in the storage system. This defines the rate at which the pump can move water or another medium</t>
  </si>
  <si>
    <t>cubic meters/second</t>
  </si>
  <si>
    <t>flow_rate_generator</t>
  </si>
  <si>
    <t>The flow rate of the generator used in the storage system. This defines the rate at which the generator can produce power</t>
  </si>
  <si>
    <t>min_upper_reservoir_level</t>
  </si>
  <si>
    <t>The minimum water level in the upper reservoir. This sets the lower limit for the water level in the upper reservoir of a pumped hydro storage system.</t>
  </si>
  <si>
    <t>max_upper_reservoir_level</t>
  </si>
  <si>
    <t>The maximum water level in the upper reservoir. This sets the upper limit for the water level in the upper reservoir of a pumped hydro storage system.</t>
  </si>
  <si>
    <t>upper_reservoir_volume</t>
  </si>
  <si>
    <t>The total volume of the upper reservoir. This defines the storage capacity of the upper reservoir in a pumped hydro storage system</t>
  </si>
  <si>
    <t>min_lower_reservoir_level</t>
  </si>
  <si>
    <t>The minimum water level in the lower reservoir. This sets the lower limit for the water level in the lower reservoir of a pumped hydro storage system.</t>
  </si>
  <si>
    <t>max_lower_reservoir_level</t>
  </si>
  <si>
    <t>The maximum water level in the lower reservoir. This sets the upper limit for the water level in the lower reservoir of a pumped hydro storage system.</t>
  </si>
  <si>
    <t>lower_reservoir_level</t>
  </si>
  <si>
    <t>The current water level in the lower reservoir. This indicates the real-time level of water in the lower reservoir of a pumped hydro storage system.</t>
  </si>
  <si>
    <t>flow_factor_upper_reservoir</t>
  </si>
  <si>
    <t>Flow rate to pumping factor</t>
  </si>
  <si>
    <t>ratio</t>
  </si>
  <si>
    <t>flow_factor_lower_reservoir</t>
  </si>
  <si>
    <t>Flow rate to generation factor</t>
  </si>
  <si>
    <t>initial_upper_reservoir_level</t>
  </si>
  <si>
    <t>height of water in upper reservoir just  before start of the model run</t>
  </si>
  <si>
    <t>minimum height of upper reservoir</t>
  </si>
  <si>
    <t>maximum height of upper reservoir</t>
  </si>
  <si>
    <t>upper_reservoir_vol</t>
  </si>
  <si>
    <t>volume of upper reservoir</t>
  </si>
  <si>
    <t>initial_lower_reservoir_level</t>
  </si>
  <si>
    <t>height of water in lower reservoir just  before start of the model run</t>
  </si>
  <si>
    <t>minimum height of lower reservoir</t>
  </si>
  <si>
    <t>maximum height of lower reservoir</t>
  </si>
  <si>
    <t>lower_reservoir_vol</t>
  </si>
  <si>
    <t>volume of lower reservoir</t>
  </si>
  <si>
    <t>cu-meter</t>
  </si>
  <si>
    <t>simultaneous_charge_on</t>
  </si>
  <si>
    <t>Number of units of the plant that can be simultaneously started in pump mode</t>
  </si>
  <si>
    <t>number</t>
  </si>
  <si>
    <t>simultaneous_charge_off</t>
  </si>
  <si>
    <t>Number of units of the plant that can be simultaneously be turned off from pump mode</t>
  </si>
  <si>
    <t>simultaneous_discharge_on</t>
  </si>
  <si>
    <t>Number of units of the plant that can be simultaneously started in generation mode</t>
  </si>
  <si>
    <t>simultaneous_discharge_off</t>
  </si>
  <si>
    <t>Number of units of the plant that can be simultaneously be turned off from generation mode</t>
  </si>
  <si>
    <t>The identifier for each storage unit</t>
  </si>
  <si>
    <t>Maps the time-block wise prices/charges for reserves</t>
  </si>
  <si>
    <t>Time</t>
  </si>
  <si>
    <t>Time stamp associated with the beginning of each time block</t>
  </si>
  <si>
    <t>object</t>
  </si>
  <si>
    <t>Block</t>
  </si>
  <si>
    <t>Block number</t>
  </si>
  <si>
    <t>SRASUp</t>
  </si>
  <si>
    <t>The price for Secondary Reserve Ancillary Services (SRAS) Up services</t>
  </si>
  <si>
    <t>SRASDown</t>
  </si>
  <si>
    <t>The price for Secondary Reserve Ancillary Services (SRAS) Down services</t>
  </si>
  <si>
    <t>TRAS_price</t>
  </si>
  <si>
    <t>Maps the time-block wise global prices/charges for TRAS (Up)</t>
  </si>
  <si>
    <t>Technology type</t>
  </si>
  <si>
    <t>SRTMESS</t>
  </si>
  <si>
    <t xml:space="preserve">The identifier for each generation unit </t>
  </si>
  <si>
    <t>PSS_name</t>
  </si>
  <si>
    <t>The name of the Power Substation (PSS) where the metering point is located.</t>
  </si>
  <si>
    <t xml:space="preserve"> The general identifier for a metering point tagged to each generating/storage unit</t>
  </si>
  <si>
    <t>unique_metering_point</t>
  </si>
  <si>
    <t>A unique identifier tagged to each PSS.</t>
  </si>
  <si>
    <t>metering_point_index</t>
  </si>
  <si>
    <t>An unique index number assigned to each metering point.</t>
  </si>
  <si>
    <t>State-wise location of respective plant/unit</t>
  </si>
  <si>
    <t>transmission_system_flag</t>
  </si>
  <si>
    <t>Indicates the transmission system that the plant/unit is connected to - whether ISTS or respective STU network</t>
  </si>
  <si>
    <t>Indicates the DSM amount applied to deviation in respective bands [0-10%, 10-20%, 20-30%, beyond 30%]. This is to accommodate the variations in DSM charges for respective bands from one state to another. 
Note. DSM is to be optimized in the RTM and ESS strategy and not DAM. Note that, the structure of this input file may be fine-tuned further.</t>
  </si>
  <si>
    <t>deviation_band_type</t>
  </si>
  <si>
    <t>Indicates the type of DSM charges imposed - whether as a percentage of normal rate of charge (as per CERC DSM Regulations, 2022) or as an amount per MWh for deviation quantum in each band</t>
  </si>
  <si>
    <t>upto_10_percent</t>
  </si>
  <si>
    <t>amount for deviation upto 10% [can be in % or INR/MWh]</t>
  </si>
  <si>
    <t>10_to_20_percent</t>
  </si>
  <si>
    <t>amount for deviation upwards of 10% and less than 20% [can be % or INR/MWh]</t>
  </si>
  <si>
    <t>20_to_30_percent</t>
  </si>
  <si>
    <t>amount for deviation upwards of 20% and less than 30% [can be % or INR/MWh]</t>
  </si>
  <si>
    <t>above_30_percent</t>
  </si>
  <si>
    <t>amount for deviation upwards of 30% [can be % or INR/MWh]</t>
  </si>
  <si>
    <t>Maps the respective contract settings (such as minimum green energy, maximum buy limit from market, etc.) to each renewable unit</t>
  </si>
  <si>
    <t>ppa_contract_label</t>
  </si>
  <si>
    <t>The label associated with a Power Purchase Agreement (PPA) contract. This label is used to distinguish between different PPA contracts within the model.</t>
  </si>
  <si>
    <t>contract_capacity</t>
  </si>
  <si>
    <t xml:space="preserve">The maximum generation capacity specified in a PPA contract. </t>
  </si>
  <si>
    <t>contract_price</t>
  </si>
  <si>
    <t>The price per unit of power specified in the PPA contract.</t>
  </si>
  <si>
    <t>min_green_requirement</t>
  </si>
  <si>
    <t>The minimum percentage of contract capacity that must be sourced from green or renewable energy.</t>
  </si>
  <si>
    <t>market_buy_limit</t>
  </si>
  <si>
    <t>The maximum amount of power (as a % of the contract capacity) that can be bought from the market.</t>
  </si>
  <si>
    <t>transmission_losses</t>
  </si>
  <si>
    <t>The percentage of power lost during transmission from the generation units to the end users. This is as per the CERC Regulations (Sharing of Inter-state transmission and losses) - [Section 4.6]</t>
  </si>
  <si>
    <t>Maps the Technical parameters associated with serving green-hydrogen electrolyzer units and ammonia dema</t>
  </si>
  <si>
    <t>contract_demand_label</t>
  </si>
  <si>
    <t>contract_type</t>
  </si>
  <si>
    <t>Type of contract (whether RTC, scheduleable - ammonia, schedulable-hydrogen)</t>
  </si>
  <si>
    <t>ely_min_load</t>
  </si>
  <si>
    <t>The minimum load for each electrolyzer block. This defines the lowest operational load at which an electrolyzer block can operate efficiently.</t>
  </si>
  <si>
    <t>ely_max_load</t>
  </si>
  <si>
    <t>The maximum load for each electrolyzer block. This sets the upper limit of the load that an electrolyzer block can handle.</t>
  </si>
  <si>
    <t>ely_ramp_up</t>
  </si>
  <si>
    <t>The rate at which the electrolyzer units can increase their load.</t>
  </si>
  <si>
    <t>ely_ramp_down</t>
  </si>
  <si>
    <t>The rate at which the electrolyzer units can decrease their load.</t>
  </si>
  <si>
    <t>hot_stand_by_blocks</t>
  </si>
  <si>
    <t>The maximum number of timeblocks for which the electrolyzer is can be in 'Off' mode</t>
  </si>
  <si>
    <t>The minimum percentage of power that must be sourced from green or renewable energy.</t>
  </si>
  <si>
    <t>The maximum amount of power (as a % of contract capacity) that can be bought from the market.</t>
  </si>
  <si>
    <t>initial</t>
  </si>
  <si>
    <t xml:space="preserve"> The level of drawal at a timeblock just before t=0. </t>
  </si>
  <si>
    <t>The operational status of the electrolyzer units at a timeblock just before t=0. This indicates whether the units are initially on/off.</t>
  </si>
  <si>
    <t>Number of timeblocks for which the electrolyzer was in on mode before t=0</t>
  </si>
  <si>
    <t>Number of timeblocks for which the electrolyzer was in off mode before t=0</t>
  </si>
  <si>
    <t>This refers to the type of contracts where a fixed demand is schedule-able by the consumer. Tihs can be RTC, FDRE, tolling, etc. type of contracts. 
Maps the respective contract settings (such as contracted demand, minimum/maximum input schedule, minimum/maximum output schedule, second cycle charges, etc) to each contract.</t>
  </si>
  <si>
    <t>contracted_MW</t>
  </si>
  <si>
    <t>The contracted power capacity in megawatts (MW).</t>
  </si>
  <si>
    <t>contracted_MWh</t>
  </si>
  <si>
    <t>The contracted energy amount in megawatt-hours (MWh).</t>
  </si>
  <si>
    <t>min_input_schedule</t>
  </si>
  <si>
    <t>The minimum input schedule, defining the lowest amount of power input that must be scheduled.</t>
  </si>
  <si>
    <t>max_input_schedule</t>
  </si>
  <si>
    <t>The maximum input schedule, defining the highest amount of power input that can be scheduled.</t>
  </si>
  <si>
    <t>min_output_schedule</t>
  </si>
  <si>
    <t>The minimum output schedule, defining the lowest amount of power output that must be scheduled.</t>
  </si>
  <si>
    <t>max_output_schedule</t>
  </si>
  <si>
    <t>The maximum output schedule, defining the highest amount of power output that can be scheduled.</t>
  </si>
  <si>
    <t>second_cycle</t>
  </si>
  <si>
    <t>Indicates if a second cycle of operation is involved.</t>
  </si>
  <si>
    <t>second_cycle_charge</t>
  </si>
  <si>
    <t>The charge associated with the second cycle of operation. This defines any additional costs incurred due to the inclusion of a secondary operational cycle.</t>
  </si>
  <si>
    <t>Time-block wise price forecasts for respective markets - DAM, GDAM, RTM.
Note that.
1. More columns can be added indicating the respective price forecasted for each time block in respective market for each exchange (without need to modify the model code).</t>
  </si>
  <si>
    <t>GDAM</t>
  </si>
  <si>
    <t>Price forecast for GDAM</t>
  </si>
  <si>
    <t>DAM</t>
  </si>
  <si>
    <t>Price forecast for DAM</t>
  </si>
  <si>
    <t>RTM</t>
  </si>
  <si>
    <t>Price forecast for RTM</t>
  </si>
  <si>
    <t>…......</t>
  </si>
  <si>
    <t>further columns for more market price forecasts</t>
  </si>
  <si>
    <t>DSM_prices</t>
  </si>
  <si>
    <t>DSM charges</t>
  </si>
  <si>
    <t>thermal_1</t>
  </si>
  <si>
    <t>gas</t>
  </si>
  <si>
    <t>thermal_unit_1</t>
  </si>
  <si>
    <t>gas1</t>
  </si>
  <si>
    <t>AP</t>
  </si>
  <si>
    <t>thermal_unit_2</t>
  </si>
  <si>
    <t>gas2</t>
  </si>
  <si>
    <t>crew_limit</t>
  </si>
  <si>
    <t>unit</t>
  </si>
  <si>
    <t>shr_block5</t>
  </si>
  <si>
    <t>shr_block6</t>
  </si>
  <si>
    <t>shr_block7</t>
  </si>
  <si>
    <t>shr_block8</t>
  </si>
  <si>
    <t>shr_block9</t>
  </si>
  <si>
    <t>shr_block10</t>
  </si>
  <si>
    <t>shr_block11</t>
  </si>
  <si>
    <t>shr_block12</t>
  </si>
  <si>
    <t>shr_block13</t>
  </si>
  <si>
    <t>shr_block14</t>
  </si>
  <si>
    <t>shr_block15</t>
  </si>
  <si>
    <t>shr_block16</t>
  </si>
  <si>
    <t>shr_block17</t>
  </si>
  <si>
    <t>shr_block18</t>
  </si>
  <si>
    <t>shr_block19</t>
  </si>
  <si>
    <t>pondage_1</t>
  </si>
  <si>
    <t>pondage</t>
  </si>
  <si>
    <t>SK</t>
  </si>
  <si>
    <t>hydro_pondage_1</t>
  </si>
  <si>
    <t>pondage_2</t>
  </si>
  <si>
    <t>hydro_pondage_2</t>
  </si>
  <si>
    <t>pondage_3</t>
  </si>
  <si>
    <t>HP</t>
  </si>
  <si>
    <t>hydro_pondage_3</t>
  </si>
  <si>
    <t>pondage_4</t>
  </si>
  <si>
    <t>hydro_pondage_4</t>
  </si>
  <si>
    <t>pondage_5</t>
  </si>
  <si>
    <t>hydro_pondage_5</t>
  </si>
  <si>
    <t>ror_1</t>
  </si>
  <si>
    <t>run_of_the_river</t>
  </si>
  <si>
    <t>ror_2</t>
  </si>
  <si>
    <t>ror_3</t>
  </si>
  <si>
    <t>ror_4</t>
  </si>
  <si>
    <t>ror_5</t>
  </si>
  <si>
    <t>solar_1</t>
  </si>
  <si>
    <t>solar_2</t>
  </si>
  <si>
    <t>solar_3</t>
  </si>
  <si>
    <t>solar_4</t>
  </si>
  <si>
    <t>TS</t>
  </si>
  <si>
    <t>solar_5</t>
  </si>
  <si>
    <t>wind_1</t>
  </si>
  <si>
    <t>KA</t>
  </si>
  <si>
    <t>wind_2</t>
  </si>
  <si>
    <t>wind_3</t>
  </si>
  <si>
    <t>wind_4</t>
  </si>
  <si>
    <t>wind_5</t>
  </si>
  <si>
    <t>available_capacity</t>
  </si>
  <si>
    <t>psp_1</t>
  </si>
  <si>
    <t>psp_2</t>
  </si>
  <si>
    <t>head</t>
  </si>
  <si>
    <t>AP01pspunit1</t>
  </si>
  <si>
    <t>AP01pspunit2</t>
  </si>
  <si>
    <t>AP01pspunit3</t>
  </si>
  <si>
    <t>AP01pspunit4</t>
  </si>
  <si>
    <t>AP01pspunit5</t>
  </si>
  <si>
    <t>AP01pspunit6</t>
  </si>
  <si>
    <t>AP01pspunit7</t>
  </si>
  <si>
    <t>AP01pspunit8</t>
  </si>
  <si>
    <t>flow1</t>
  </si>
  <si>
    <t>flow2</t>
  </si>
  <si>
    <t>flow3</t>
  </si>
  <si>
    <t>min_charge</t>
  </si>
  <si>
    <t>availability_factor</t>
  </si>
  <si>
    <t>daily_state_transition_limits</t>
  </si>
  <si>
    <t>buy_transmission_losses</t>
  </si>
  <si>
    <t>psp_unit_1</t>
  </si>
  <si>
    <t>psp</t>
  </si>
  <si>
    <t>psp_unit_2</t>
  </si>
  <si>
    <t>psp_unit_3</t>
  </si>
  <si>
    <t>psp_unit_4</t>
  </si>
  <si>
    <t>psp_unit_5</t>
  </si>
  <si>
    <t>psp_unit_6</t>
  </si>
  <si>
    <t>psp_unit_7</t>
  </si>
  <si>
    <t>psp_unit_8</t>
  </si>
  <si>
    <t>psp_unit_9</t>
  </si>
  <si>
    <t>UP</t>
  </si>
  <si>
    <t>psp_unit_10</t>
  </si>
  <si>
    <t>psp_unit_11</t>
  </si>
  <si>
    <t>psp_unit_12</t>
  </si>
  <si>
    <t>psp_unit_13</t>
  </si>
  <si>
    <t>psp_unit_14</t>
  </si>
  <si>
    <t>psp_unit_15</t>
  </si>
  <si>
    <t>psp_unit_16</t>
  </si>
  <si>
    <t>psp_unit_17</t>
  </si>
  <si>
    <t>storage_capacity</t>
  </si>
  <si>
    <t>bess1</t>
  </si>
  <si>
    <t>bess2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</si>
</sst>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00000"/>
    <numFmt numFmtId="166" formatCode="0.0"/>
  </numFmts>
  <fonts count="20">
    <font>
      <sz val="11"/>
      <color theme="1"/>
      <name val="Aptos Narrow"/>
      <family val="2"/>
      <scheme val="minor"/>
    </font>
    <font>
      <b/>
      <sz val="11"/>
      <color theme="1"/>
      <name val="Aptos Narrow"/>
      <family val="2"/>
      <scheme val="minor"/>
    </font>
    <font>
      <sz val="11"/>
      <name val="Calibri"/>
      <family val="2"/>
    </font>
    <font>
      <sz val="11"/>
      <color rgb="FF000000"/>
      <name val="Calibri"/>
      <family val="2"/>
    </font>
    <font>
      <b/>
      <sz val="11"/>
      <name val="Calibri"/>
      <family val="2"/>
    </font>
    <font>
      <b/>
      <i/>
      <sz val="11"/>
      <name val="Calibri"/>
      <family val="2"/>
    </font>
    <font>
      <b/>
      <sz val="11"/>
      <color rgb="FF000000"/>
      <name val="Aptos Narrow"/>
      <family val="2"/>
      <scheme val="minor"/>
    </font>
    <font>
      <b/>
      <sz val="11"/>
      <name val="Aptos Narrow"/>
      <family val="2"/>
      <scheme val="minor"/>
    </font>
    <font>
      <sz val="8"/>
      <name val="Aptos Narrow"/>
      <family val="2"/>
      <scheme val="minor"/>
    </font>
    <font>
      <b/>
      <sz val="11"/>
      <color theme="0"/>
      <name val="Aptos Narrow"/>
      <family val="2"/>
      <scheme val="minor"/>
    </font>
    <font>
      <i/>
      <sz val="11"/>
      <color theme="1"/>
      <name val="Aptos Narrow"/>
      <family val="2"/>
      <scheme val="minor"/>
    </font>
    <font>
      <b/>
      <i/>
      <sz val="11"/>
      <color theme="1"/>
      <name val="Aptos Narrow"/>
      <family val="2"/>
      <scheme val="minor"/>
    </font>
    <font>
      <u/>
      <sz val="11"/>
      <color theme="10"/>
      <name val="Aptos Narrow"/>
      <family val="2"/>
      <scheme val="minor"/>
    </font>
    <font>
      <sz val="16"/>
      <color theme="1"/>
      <name val="Aptos Narrow"/>
      <family val="2"/>
      <scheme val="minor"/>
    </font>
    <font>
      <b/>
      <sz val="16"/>
      <color theme="1"/>
      <name val="Aptos Narrow"/>
      <family val="2"/>
      <scheme val="minor"/>
    </font>
    <font>
      <b/>
      <sz val="11"/>
      <color theme="0" tint="-4.9989318521683403E-2"/>
      <name val="Aptos Narrow"/>
      <family val="2"/>
      <scheme val="minor"/>
    </font>
    <font>
      <i/>
      <sz val="11"/>
      <name val="Calibri"/>
      <family val="2"/>
    </font>
    <font>
      <b/>
      <i/>
      <sz val="8"/>
      <name val="Calibri"/>
      <family val="2"/>
    </font>
    <font>
      <i/>
      <sz val="11"/>
      <color rgb="FF000000"/>
      <name val="Aptos Narrow"/>
      <family val="2"/>
      <scheme val="minor"/>
    </font>
    <font>
      <sz val="11"/>
      <color theme="10"/>
      <name val="Aptos Narrow"/>
      <family val="2"/>
      <scheme val="minor"/>
    </font>
  </fonts>
  <fills count="21">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CC"/>
        <bgColor indexed="64"/>
      </patternFill>
    </fill>
    <fill>
      <patternFill patternType="solid">
        <fgColor rgb="FFCCECFF"/>
        <bgColor indexed="64"/>
      </patternFill>
    </fill>
    <fill>
      <patternFill patternType="solid">
        <fgColor theme="2"/>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style="medium">
        <color indexed="64"/>
      </bottom>
      <diagonal/>
    </border>
    <border>
      <left style="medium">
        <color indexed="64"/>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medium">
        <color indexed="64"/>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medium">
        <color indexed="64"/>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medium">
        <color indexed="64"/>
      </top>
      <bottom style="thin">
        <color auto="1"/>
      </bottom>
      <diagonal/>
    </border>
  </borders>
  <cellStyleXfs count="2">
    <xf numFmtId="0" fontId="0" fillId="0" borderId="0"/>
    <xf numFmtId="0" fontId="12" fillId="0" borderId="0" applyNumberFormat="0" applyFill="0" applyBorder="0" applyAlignment="0" applyProtection="0"/>
  </cellStyleXfs>
  <cellXfs count="215">
    <xf numFmtId="0" fontId="0" fillId="0" borderId="0" xfId="0"/>
    <xf numFmtId="0" fontId="0" fillId="0" borderId="2" xfId="0" applyBorder="1"/>
    <xf numFmtId="0" fontId="0" fillId="0" borderId="3" xfId="0" applyBorder="1"/>
    <xf numFmtId="0" fontId="0" fillId="0" borderId="4" xfId="0" applyBorder="1"/>
    <xf numFmtId="0" fontId="2" fillId="0" borderId="3" xfId="0" applyFont="1" applyBorder="1" applyAlignment="1">
      <alignment horizontal="center" vertical="top"/>
    </xf>
    <xf numFmtId="0" fontId="0" fillId="0" borderId="6" xfId="0" applyBorder="1"/>
    <xf numFmtId="0" fontId="0" fillId="0" borderId="7" xfId="0" applyBorder="1"/>
    <xf numFmtId="0" fontId="0" fillId="0" borderId="8" xfId="0" applyBorder="1"/>
    <xf numFmtId="0" fontId="2" fillId="0" borderId="8" xfId="0" applyFont="1" applyBorder="1" applyAlignment="1">
      <alignment horizontal="center" vertical="top"/>
    </xf>
    <xf numFmtId="0" fontId="2" fillId="0" borderId="7" xfId="0" applyFont="1" applyBorder="1" applyAlignment="1">
      <alignment horizontal="center" vertical="top"/>
    </xf>
    <xf numFmtId="0" fontId="3" fillId="0" borderId="8" xfId="0" applyFont="1" applyBorder="1" applyAlignment="1">
      <alignment vertical="center" wrapText="1"/>
    </xf>
    <xf numFmtId="0" fontId="0" fillId="2" borderId="0" xfId="0" applyFill="1"/>
    <xf numFmtId="0" fontId="4" fillId="2" borderId="9" xfId="0" applyFont="1" applyFill="1" applyBorder="1" applyAlignment="1">
      <alignment horizontal="center" vertical="top"/>
    </xf>
    <xf numFmtId="0" fontId="4" fillId="2" borderId="10" xfId="0" applyFont="1" applyFill="1" applyBorder="1" applyAlignment="1">
      <alignment horizontal="center" vertical="top"/>
    </xf>
    <xf numFmtId="0" fontId="4" fillId="2" borderId="11" xfId="0" applyFont="1" applyFill="1" applyBorder="1" applyAlignment="1">
      <alignment horizontal="center" vertical="top"/>
    </xf>
    <xf numFmtId="0" fontId="4" fillId="2" borderId="12" xfId="0" applyFont="1" applyFill="1" applyBorder="1" applyAlignment="1">
      <alignment horizontal="center" vertical="top"/>
    </xf>
    <xf numFmtId="0" fontId="1" fillId="2" borderId="7" xfId="0" applyFont="1" applyFill="1" applyBorder="1"/>
    <xf numFmtId="0" fontId="1" fillId="3" borderId="0" xfId="0" applyFont="1" applyFill="1"/>
    <xf numFmtId="0" fontId="1" fillId="4" borderId="7" xfId="0" applyFont="1" applyFill="1" applyBorder="1"/>
    <xf numFmtId="0" fontId="1" fillId="3" borderId="7" xfId="0" applyFont="1" applyFill="1" applyBorder="1"/>
    <xf numFmtId="0" fontId="0" fillId="0" borderId="7" xfId="0" applyBorder="1" applyAlignment="1">
      <alignment vertical="center"/>
    </xf>
    <xf numFmtId="0" fontId="0" fillId="5" borderId="0" xfId="0" applyFill="1" applyAlignment="1">
      <alignment vertical="top"/>
    </xf>
    <xf numFmtId="0" fontId="1" fillId="5" borderId="7" xfId="0" applyFont="1" applyFill="1" applyBorder="1" applyAlignment="1">
      <alignment horizontal="left" vertical="top"/>
    </xf>
    <xf numFmtId="0" fontId="6" fillId="5" borderId="7" xfId="0" applyFont="1" applyFill="1" applyBorder="1" applyAlignment="1">
      <alignment horizontal="left" vertical="top" wrapText="1"/>
    </xf>
    <xf numFmtId="1" fontId="0" fillId="0" borderId="7" xfId="0" applyNumberFormat="1" applyBorder="1"/>
    <xf numFmtId="0" fontId="0" fillId="6" borderId="0" xfId="0" applyFill="1"/>
    <xf numFmtId="0" fontId="4" fillId="6" borderId="7" xfId="0" applyFont="1" applyFill="1" applyBorder="1" applyAlignment="1">
      <alignment horizontal="center" vertical="top"/>
    </xf>
    <xf numFmtId="0" fontId="1" fillId="6" borderId="7" xfId="0" applyFont="1" applyFill="1" applyBorder="1"/>
    <xf numFmtId="0" fontId="4" fillId="7" borderId="7" xfId="0" applyFont="1" applyFill="1" applyBorder="1" applyAlignment="1">
      <alignment horizontal="center" vertical="top"/>
    </xf>
    <xf numFmtId="164" fontId="0" fillId="0" borderId="7" xfId="0" applyNumberFormat="1" applyBorder="1"/>
    <xf numFmtId="0" fontId="4" fillId="6" borderId="13" xfId="0" applyFont="1" applyFill="1" applyBorder="1" applyAlignment="1">
      <alignment horizontal="center" vertical="top"/>
    </xf>
    <xf numFmtId="0" fontId="4" fillId="7" borderId="11" xfId="0" applyFont="1" applyFill="1" applyBorder="1" applyAlignment="1">
      <alignment horizontal="center" vertical="top"/>
    </xf>
    <xf numFmtId="0" fontId="4" fillId="6" borderId="12" xfId="0" applyFont="1" applyFill="1" applyBorder="1" applyAlignment="1">
      <alignment horizontal="center" vertical="top"/>
    </xf>
    <xf numFmtId="0" fontId="4" fillId="6" borderId="11" xfId="0" applyFont="1" applyFill="1" applyBorder="1" applyAlignment="1">
      <alignment horizontal="center" vertical="top"/>
    </xf>
    <xf numFmtId="0" fontId="4" fillId="6" borderId="10" xfId="0" applyFont="1" applyFill="1" applyBorder="1" applyAlignment="1">
      <alignment horizontal="center" vertical="top"/>
    </xf>
    <xf numFmtId="1" fontId="0" fillId="0" borderId="6" xfId="0" applyNumberFormat="1" applyBorder="1"/>
    <xf numFmtId="0" fontId="1" fillId="6" borderId="12" xfId="0" applyFont="1" applyFill="1" applyBorder="1"/>
    <xf numFmtId="0" fontId="1" fillId="6" borderId="11" xfId="0" applyFont="1" applyFill="1" applyBorder="1"/>
    <xf numFmtId="0" fontId="1" fillId="6" borderId="10" xfId="0" applyFont="1" applyFill="1" applyBorder="1"/>
    <xf numFmtId="0" fontId="0" fillId="0" borderId="0" xfId="0" applyAlignment="1">
      <alignment vertical="top"/>
    </xf>
    <xf numFmtId="0" fontId="0" fillId="0" borderId="7" xfId="0" applyBorder="1" applyAlignment="1">
      <alignment vertical="top"/>
    </xf>
    <xf numFmtId="0" fontId="1" fillId="5" borderId="7" xfId="0" applyFont="1" applyFill="1" applyBorder="1" applyAlignment="1">
      <alignment vertical="top"/>
    </xf>
    <xf numFmtId="0" fontId="0" fillId="0" borderId="7" xfId="0" applyBorder="1" applyAlignment="1">
      <alignment horizontal="left"/>
    </xf>
    <xf numFmtId="0" fontId="0" fillId="0" borderId="13" xfId="0" applyBorder="1"/>
    <xf numFmtId="0" fontId="0" fillId="0" borderId="16" xfId="0" applyBorder="1"/>
    <xf numFmtId="165" fontId="0" fillId="0" borderId="7" xfId="0" applyNumberFormat="1" applyBorder="1"/>
    <xf numFmtId="0" fontId="5" fillId="2" borderId="7" xfId="0" applyFont="1" applyFill="1" applyBorder="1" applyAlignment="1">
      <alignment horizontal="center" vertical="top"/>
    </xf>
    <xf numFmtId="0" fontId="0" fillId="0" borderId="7" xfId="0" applyBorder="1" applyAlignment="1">
      <alignment horizontal="center"/>
    </xf>
    <xf numFmtId="0" fontId="0" fillId="0" borderId="15" xfId="0" applyBorder="1" applyAlignment="1">
      <alignment horizontal="center"/>
    </xf>
    <xf numFmtId="22" fontId="0" fillId="0" borderId="7" xfId="0" applyNumberFormat="1" applyBorder="1"/>
    <xf numFmtId="0" fontId="1" fillId="6" borderId="7" xfId="0" applyFont="1" applyFill="1" applyBorder="1" applyAlignment="1">
      <alignment vertical="top" wrapText="1"/>
    </xf>
    <xf numFmtId="2" fontId="0" fillId="0" borderId="7" xfId="0" applyNumberFormat="1" applyBorder="1"/>
    <xf numFmtId="164" fontId="0" fillId="0" borderId="16" xfId="0" applyNumberFormat="1" applyBorder="1"/>
    <xf numFmtId="0" fontId="1" fillId="0" borderId="0" xfId="0" applyFont="1"/>
    <xf numFmtId="0" fontId="10" fillId="0" borderId="0" xfId="0" applyFont="1"/>
    <xf numFmtId="0" fontId="11" fillId="0" borderId="0" xfId="0" applyFont="1"/>
    <xf numFmtId="15" fontId="10" fillId="0" borderId="0" xfId="0" applyNumberFormat="1" applyFont="1" applyAlignment="1">
      <alignment horizontal="left"/>
    </xf>
    <xf numFmtId="1" fontId="11" fillId="0" borderId="0" xfId="0" applyNumberFormat="1" applyFont="1" applyAlignment="1">
      <alignment horizontal="left"/>
    </xf>
    <xf numFmtId="0" fontId="12" fillId="0" borderId="0" xfId="1"/>
    <xf numFmtId="0" fontId="13" fillId="4" borderId="0" xfId="0" applyFont="1" applyFill="1"/>
    <xf numFmtId="0" fontId="0" fillId="0" borderId="0" xfId="0" applyAlignment="1">
      <alignment horizontal="left"/>
    </xf>
    <xf numFmtId="0" fontId="1" fillId="0" borderId="0" xfId="0" applyFont="1" applyAlignment="1">
      <alignment horizontal="left"/>
    </xf>
    <xf numFmtId="0" fontId="14" fillId="4" borderId="0" xfId="0" applyFont="1" applyFill="1"/>
    <xf numFmtId="0" fontId="15" fillId="9" borderId="7" xfId="0" applyFont="1" applyFill="1" applyBorder="1" applyAlignment="1">
      <alignment horizontal="left"/>
    </xf>
    <xf numFmtId="0" fontId="0" fillId="2" borderId="0" xfId="0" applyFill="1" applyAlignment="1">
      <alignment horizontal="left"/>
    </xf>
    <xf numFmtId="0" fontId="12" fillId="0" borderId="7" xfId="1" applyBorder="1" applyAlignment="1">
      <alignment horizontal="left"/>
    </xf>
    <xf numFmtId="0" fontId="0" fillId="2" borderId="7" xfId="0" applyFill="1" applyBorder="1" applyAlignment="1">
      <alignment horizontal="left"/>
    </xf>
    <xf numFmtId="0" fontId="0" fillId="0" borderId="15" xfId="0" applyBorder="1" applyAlignment="1">
      <alignment horizontal="left"/>
    </xf>
    <xf numFmtId="0" fontId="12" fillId="0" borderId="15" xfId="1" applyBorder="1" applyAlignment="1">
      <alignment horizontal="left"/>
    </xf>
    <xf numFmtId="0" fontId="0" fillId="0" borderId="14" xfId="0" applyBorder="1" applyAlignment="1">
      <alignment horizontal="left"/>
    </xf>
    <xf numFmtId="0" fontId="1" fillId="0" borderId="0" xfId="0" applyFont="1" applyAlignment="1">
      <alignment vertical="center"/>
    </xf>
    <xf numFmtId="0" fontId="1" fillId="0" borderId="0" xfId="0" applyFont="1" applyAlignment="1">
      <alignment vertical="top"/>
    </xf>
    <xf numFmtId="0" fontId="1" fillId="11" borderId="0" xfId="0" applyFont="1" applyFill="1" applyAlignment="1">
      <alignment vertical="top"/>
    </xf>
    <xf numFmtId="0" fontId="0" fillId="0" borderId="0" xfId="0" applyAlignment="1">
      <alignment horizontal="right"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center" vertical="top" wrapText="1"/>
    </xf>
    <xf numFmtId="0" fontId="13" fillId="4" borderId="0" xfId="0" applyFont="1" applyFill="1" applyAlignment="1">
      <alignment horizontal="center"/>
    </xf>
    <xf numFmtId="0" fontId="9" fillId="9" borderId="7" xfId="0" applyFont="1" applyFill="1" applyBorder="1" applyAlignment="1">
      <alignment vertical="center"/>
    </xf>
    <xf numFmtId="0" fontId="9" fillId="9" borderId="7" xfId="0" applyFont="1" applyFill="1" applyBorder="1" applyAlignment="1">
      <alignment vertical="center" wrapText="1"/>
    </xf>
    <xf numFmtId="0" fontId="1" fillId="12" borderId="7" xfId="0" applyFont="1" applyFill="1" applyBorder="1" applyAlignment="1">
      <alignment horizontal="right" vertical="top"/>
    </xf>
    <xf numFmtId="0" fontId="1" fillId="12" borderId="7" xfId="0" applyFont="1" applyFill="1" applyBorder="1" applyAlignment="1">
      <alignment horizontal="center" vertical="top"/>
    </xf>
    <xf numFmtId="0" fontId="12" fillId="12" borderId="7" xfId="1" applyFill="1" applyBorder="1" applyAlignment="1">
      <alignment horizontal="right" vertical="top"/>
    </xf>
    <xf numFmtId="0" fontId="0" fillId="0" borderId="7" xfId="0" applyBorder="1" applyAlignment="1">
      <alignment horizontal="right" vertical="top"/>
    </xf>
    <xf numFmtId="0" fontId="0" fillId="0" borderId="7" xfId="0" applyBorder="1" applyAlignment="1">
      <alignment horizontal="center" vertical="top"/>
    </xf>
    <xf numFmtId="0" fontId="16" fillId="0" borderId="7" xfId="0" applyFont="1" applyBorder="1" applyAlignment="1">
      <alignment horizontal="right" vertical="top"/>
    </xf>
    <xf numFmtId="0" fontId="0" fillId="0" borderId="7" xfId="0"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wrapText="1"/>
    </xf>
    <xf numFmtId="0" fontId="1" fillId="12" borderId="17" xfId="0" applyFont="1" applyFill="1" applyBorder="1" applyAlignment="1">
      <alignment vertical="top"/>
    </xf>
    <xf numFmtId="0" fontId="0" fillId="12" borderId="18" xfId="0" applyFill="1" applyBorder="1" applyAlignment="1">
      <alignment vertical="top" wrapText="1"/>
    </xf>
    <xf numFmtId="0" fontId="0" fillId="12" borderId="19" xfId="0" applyFill="1" applyBorder="1" applyAlignment="1">
      <alignment vertical="top"/>
    </xf>
    <xf numFmtId="0" fontId="1" fillId="12" borderId="20" xfId="0" applyFont="1" applyFill="1" applyBorder="1" applyAlignment="1">
      <alignment vertical="top"/>
    </xf>
    <xf numFmtId="0" fontId="10" fillId="12" borderId="0" xfId="0" applyFont="1" applyFill="1" applyAlignment="1">
      <alignment vertical="top" wrapText="1"/>
    </xf>
    <xf numFmtId="0" fontId="0" fillId="12" borderId="21" xfId="0" applyFill="1" applyBorder="1" applyAlignment="1">
      <alignment vertical="top"/>
    </xf>
    <xf numFmtId="0" fontId="0" fillId="12" borderId="22" xfId="0" applyFill="1" applyBorder="1" applyAlignment="1">
      <alignment vertical="top"/>
    </xf>
    <xf numFmtId="0" fontId="0" fillId="12" borderId="23" xfId="0" applyFill="1" applyBorder="1" applyAlignment="1">
      <alignment vertical="top"/>
    </xf>
    <xf numFmtId="0" fontId="0" fillId="12" borderId="24" xfId="0" applyFill="1" applyBorder="1" applyAlignment="1">
      <alignment vertical="top"/>
    </xf>
    <xf numFmtId="0" fontId="1" fillId="2" borderId="7" xfId="0" applyFont="1" applyFill="1" applyBorder="1" applyAlignment="1">
      <alignment horizontal="right" vertical="top"/>
    </xf>
    <xf numFmtId="0" fontId="1" fillId="2" borderId="7" xfId="0" applyFont="1" applyFill="1" applyBorder="1" applyAlignment="1">
      <alignment horizontal="center" vertical="top"/>
    </xf>
    <xf numFmtId="0" fontId="12" fillId="2" borderId="7" xfId="1" applyFill="1" applyBorder="1" applyAlignment="1">
      <alignment horizontal="right" vertical="top"/>
    </xf>
    <xf numFmtId="0" fontId="17" fillId="2" borderId="7" xfId="0" applyFont="1" applyFill="1" applyBorder="1" applyAlignment="1">
      <alignment horizontal="center" vertical="top" wrapText="1"/>
    </xf>
    <xf numFmtId="0" fontId="1" fillId="13" borderId="7" xfId="0" applyFont="1" applyFill="1" applyBorder="1" applyAlignment="1">
      <alignment horizontal="right" vertical="top"/>
    </xf>
    <xf numFmtId="0" fontId="1" fillId="13" borderId="7" xfId="0" applyFont="1" applyFill="1" applyBorder="1" applyAlignment="1">
      <alignment horizontal="center" vertical="top"/>
    </xf>
    <xf numFmtId="0" fontId="1" fillId="13" borderId="7" xfId="0" applyFont="1" applyFill="1" applyBorder="1" applyAlignment="1">
      <alignment horizontal="left" vertical="top"/>
    </xf>
    <xf numFmtId="0" fontId="0" fillId="13" borderId="13" xfId="0" applyFill="1" applyBorder="1" applyAlignment="1">
      <alignment horizontal="center" vertical="top" wrapText="1"/>
    </xf>
    <xf numFmtId="0" fontId="0" fillId="13" borderId="7" xfId="0" applyFill="1" applyBorder="1" applyAlignment="1">
      <alignment horizontal="center" vertical="top" wrapText="1"/>
    </xf>
    <xf numFmtId="0" fontId="16" fillId="13" borderId="7" xfId="0" applyFont="1" applyFill="1" applyBorder="1" applyAlignment="1">
      <alignment horizontal="right" vertical="top"/>
    </xf>
    <xf numFmtId="0" fontId="1" fillId="13" borderId="13" xfId="0" applyFont="1" applyFill="1" applyBorder="1" applyAlignment="1">
      <alignment horizontal="center" vertical="top" wrapText="1"/>
    </xf>
    <xf numFmtId="0" fontId="1" fillId="13" borderId="7" xfId="0" applyFont="1" applyFill="1" applyBorder="1" applyAlignment="1">
      <alignment horizontal="center" vertical="top" wrapText="1"/>
    </xf>
    <xf numFmtId="0" fontId="1" fillId="14" borderId="7" xfId="0" applyFont="1" applyFill="1" applyBorder="1" applyAlignment="1">
      <alignment horizontal="right" vertical="top"/>
    </xf>
    <xf numFmtId="0" fontId="1" fillId="14" borderId="7" xfId="0" applyFont="1" applyFill="1" applyBorder="1" applyAlignment="1">
      <alignment horizontal="center" vertical="top"/>
    </xf>
    <xf numFmtId="0" fontId="1" fillId="14" borderId="7" xfId="0" applyFont="1" applyFill="1" applyBorder="1" applyAlignment="1">
      <alignment horizontal="left" vertical="top" wrapText="1"/>
    </xf>
    <xf numFmtId="0" fontId="1" fillId="14" borderId="7" xfId="0" applyFont="1" applyFill="1" applyBorder="1" applyAlignment="1">
      <alignment horizontal="center" vertical="top" wrapText="1"/>
    </xf>
    <xf numFmtId="0" fontId="1" fillId="5" borderId="7" xfId="0" applyFont="1" applyFill="1" applyBorder="1" applyAlignment="1">
      <alignment horizontal="right" vertical="top"/>
    </xf>
    <xf numFmtId="0" fontId="1" fillId="5" borderId="7" xfId="0" applyFont="1" applyFill="1" applyBorder="1" applyAlignment="1">
      <alignment horizontal="center" vertical="top"/>
    </xf>
    <xf numFmtId="0" fontId="1" fillId="5" borderId="7" xfId="0" applyFont="1" applyFill="1" applyBorder="1" applyAlignment="1">
      <alignment horizontal="left" vertical="top" wrapText="1"/>
    </xf>
    <xf numFmtId="0" fontId="1" fillId="5" borderId="7" xfId="0" applyFont="1" applyFill="1" applyBorder="1" applyAlignment="1">
      <alignment horizontal="center" vertical="top" wrapText="1"/>
    </xf>
    <xf numFmtId="0" fontId="18" fillId="0" borderId="7" xfId="0" applyFont="1" applyBorder="1" applyAlignment="1">
      <alignment horizontal="right" vertical="center" wrapText="1"/>
    </xf>
    <xf numFmtId="0" fontId="1" fillId="6" borderId="7" xfId="0" applyFont="1" applyFill="1" applyBorder="1" applyAlignment="1">
      <alignment horizontal="right" vertical="top"/>
    </xf>
    <xf numFmtId="0" fontId="1" fillId="6" borderId="7" xfId="0" applyFont="1" applyFill="1" applyBorder="1" applyAlignment="1">
      <alignment horizontal="center" vertical="top"/>
    </xf>
    <xf numFmtId="0" fontId="1" fillId="6" borderId="7" xfId="0" applyFont="1" applyFill="1" applyBorder="1" applyAlignment="1">
      <alignment horizontal="left" vertical="top"/>
    </xf>
    <xf numFmtId="0" fontId="1" fillId="6" borderId="7" xfId="0" applyFont="1" applyFill="1" applyBorder="1" applyAlignment="1">
      <alignment horizontal="center" vertical="top" wrapText="1"/>
    </xf>
    <xf numFmtId="0" fontId="10" fillId="0" borderId="7" xfId="0" applyFont="1" applyBorder="1" applyAlignment="1">
      <alignment horizontal="right"/>
    </xf>
    <xf numFmtId="0" fontId="1" fillId="6" borderId="16" xfId="0" applyFont="1" applyFill="1" applyBorder="1" applyAlignment="1">
      <alignment horizontal="right" vertical="top"/>
    </xf>
    <xf numFmtId="0" fontId="1" fillId="6" borderId="16" xfId="0" applyFont="1" applyFill="1" applyBorder="1" applyAlignment="1">
      <alignment horizontal="center" vertical="top"/>
    </xf>
    <xf numFmtId="0" fontId="1" fillId="6" borderId="16" xfId="0" applyFont="1" applyFill="1" applyBorder="1" applyAlignment="1">
      <alignment horizontal="center" vertical="top" wrapText="1"/>
    </xf>
    <xf numFmtId="0" fontId="0" fillId="0" borderId="25" xfId="0" applyBorder="1" applyAlignment="1">
      <alignment horizontal="center" vertical="top"/>
    </xf>
    <xf numFmtId="0" fontId="0" fillId="0" borderId="25" xfId="0" applyBorder="1" applyAlignment="1">
      <alignment horizontal="left" vertical="top" wrapText="1"/>
    </xf>
    <xf numFmtId="0" fontId="10" fillId="0" borderId="7" xfId="0" applyFont="1" applyBorder="1" applyAlignment="1">
      <alignment horizontal="right" vertical="top"/>
    </xf>
    <xf numFmtId="0" fontId="0" fillId="0" borderId="25" xfId="0" applyBorder="1" applyAlignment="1">
      <alignment horizontal="left" vertical="top"/>
    </xf>
    <xf numFmtId="0" fontId="0" fillId="0" borderId="15" xfId="0" applyBorder="1" applyAlignment="1">
      <alignment horizontal="center" vertical="top"/>
    </xf>
    <xf numFmtId="0" fontId="0" fillId="0" borderId="15" xfId="0" applyBorder="1" applyAlignment="1">
      <alignment horizontal="right" vertical="top"/>
    </xf>
    <xf numFmtId="0" fontId="10" fillId="0" borderId="15" xfId="0" applyFont="1" applyBorder="1" applyAlignment="1">
      <alignment horizontal="right" vertical="top"/>
    </xf>
    <xf numFmtId="0" fontId="0" fillId="0" borderId="7" xfId="0" applyBorder="1" applyAlignment="1">
      <alignment horizontal="left" vertical="top"/>
    </xf>
    <xf numFmtId="0" fontId="1" fillId="15" borderId="7" xfId="0" applyFont="1" applyFill="1" applyBorder="1" applyAlignment="1">
      <alignment horizontal="right" vertical="top"/>
    </xf>
    <xf numFmtId="0" fontId="1" fillId="15" borderId="7" xfId="0" applyFont="1" applyFill="1" applyBorder="1" applyAlignment="1">
      <alignment horizontal="center" vertical="top"/>
    </xf>
    <xf numFmtId="0" fontId="1" fillId="15" borderId="7" xfId="0" applyFont="1" applyFill="1" applyBorder="1" applyAlignment="1">
      <alignment horizontal="left" vertical="top" wrapText="1"/>
    </xf>
    <xf numFmtId="0" fontId="1" fillId="15" borderId="7" xfId="0" applyFont="1" applyFill="1" applyBorder="1" applyAlignment="1">
      <alignment horizontal="center" vertical="top" wrapText="1"/>
    </xf>
    <xf numFmtId="0" fontId="16" fillId="15" borderId="7" xfId="0" applyFont="1" applyFill="1" applyBorder="1" applyAlignment="1">
      <alignment horizontal="right" vertical="top"/>
    </xf>
    <xf numFmtId="0" fontId="0" fillId="15" borderId="7" xfId="0" applyFill="1" applyBorder="1" applyAlignment="1">
      <alignment horizontal="center" vertical="top" wrapText="1"/>
    </xf>
    <xf numFmtId="0" fontId="1" fillId="10" borderId="7" xfId="0" applyFont="1" applyFill="1" applyBorder="1" applyAlignment="1">
      <alignment horizontal="right" vertical="top"/>
    </xf>
    <xf numFmtId="0" fontId="1" fillId="10" borderId="7" xfId="0" applyFont="1" applyFill="1" applyBorder="1" applyAlignment="1">
      <alignment horizontal="center" vertical="top"/>
    </xf>
    <xf numFmtId="0" fontId="1" fillId="10" borderId="7" xfId="0" applyFont="1" applyFill="1" applyBorder="1" applyAlignment="1">
      <alignment horizontal="left" vertical="top" wrapText="1"/>
    </xf>
    <xf numFmtId="0" fontId="1" fillId="10" borderId="7" xfId="0" applyFont="1" applyFill="1" applyBorder="1" applyAlignment="1">
      <alignment horizontal="center" vertical="top" wrapText="1"/>
    </xf>
    <xf numFmtId="0" fontId="1" fillId="16" borderId="7" xfId="0" applyFont="1" applyFill="1" applyBorder="1" applyAlignment="1">
      <alignment horizontal="right" vertical="top"/>
    </xf>
    <xf numFmtId="0" fontId="1" fillId="16" borderId="7" xfId="0" applyFont="1" applyFill="1" applyBorder="1" applyAlignment="1">
      <alignment horizontal="center" vertical="top"/>
    </xf>
    <xf numFmtId="0" fontId="1" fillId="16" borderId="7" xfId="0" applyFont="1" applyFill="1" applyBorder="1" applyAlignment="1">
      <alignment horizontal="left" vertical="top" wrapText="1"/>
    </xf>
    <xf numFmtId="0" fontId="1" fillId="16" borderId="7" xfId="0" applyFont="1" applyFill="1" applyBorder="1" applyAlignment="1">
      <alignment horizontal="center" vertical="top" wrapText="1"/>
    </xf>
    <xf numFmtId="0" fontId="1" fillId="17" borderId="7" xfId="0" applyFont="1" applyFill="1" applyBorder="1" applyAlignment="1">
      <alignment horizontal="right" vertical="top"/>
    </xf>
    <xf numFmtId="0" fontId="1" fillId="17" borderId="7" xfId="0" applyFont="1" applyFill="1" applyBorder="1" applyAlignment="1">
      <alignment horizontal="center" vertical="top"/>
    </xf>
    <xf numFmtId="0" fontId="0" fillId="17" borderId="7" xfId="0" applyFill="1" applyBorder="1" applyAlignment="1">
      <alignment horizontal="right" vertical="top"/>
    </xf>
    <xf numFmtId="0" fontId="1" fillId="17" borderId="7" xfId="0" applyFont="1" applyFill="1" applyBorder="1" applyAlignment="1">
      <alignment horizontal="left" vertical="top" wrapText="1"/>
    </xf>
    <xf numFmtId="0" fontId="0" fillId="17" borderId="7" xfId="0" applyFill="1" applyBorder="1" applyAlignment="1">
      <alignment horizontal="center" vertical="top" wrapText="1"/>
    </xf>
    <xf numFmtId="0" fontId="1" fillId="17" borderId="7" xfId="0" applyFont="1" applyFill="1" applyBorder="1" applyAlignment="1">
      <alignment horizontal="center" vertical="top" wrapText="1"/>
    </xf>
    <xf numFmtId="0" fontId="1" fillId="18" borderId="7" xfId="0" applyFont="1" applyFill="1" applyBorder="1" applyAlignment="1">
      <alignment horizontal="right" vertical="top"/>
    </xf>
    <xf numFmtId="0" fontId="1" fillId="18" borderId="7" xfId="0" applyFont="1" applyFill="1" applyBorder="1" applyAlignment="1">
      <alignment horizontal="center" vertical="top"/>
    </xf>
    <xf numFmtId="0" fontId="0" fillId="18" borderId="7" xfId="0" applyFill="1" applyBorder="1" applyAlignment="1">
      <alignment horizontal="right" vertical="top"/>
    </xf>
    <xf numFmtId="0" fontId="1" fillId="18" borderId="7" xfId="0" applyFont="1" applyFill="1" applyBorder="1" applyAlignment="1">
      <alignment horizontal="left" vertical="top" wrapText="1"/>
    </xf>
    <xf numFmtId="0" fontId="0" fillId="18" borderId="7" xfId="0" applyFill="1" applyBorder="1" applyAlignment="1">
      <alignment horizontal="center" vertical="top" wrapText="1"/>
    </xf>
    <xf numFmtId="0" fontId="1" fillId="18" borderId="7" xfId="0" applyFont="1" applyFill="1" applyBorder="1" applyAlignment="1">
      <alignment horizontal="center" vertical="top" wrapText="1"/>
    </xf>
    <xf numFmtId="0" fontId="19" fillId="0" borderId="7" xfId="1" applyFont="1" applyBorder="1" applyAlignment="1">
      <alignment horizontal="left"/>
    </xf>
    <xf numFmtId="1" fontId="0" fillId="0" borderId="0" xfId="0" applyNumberFormat="1"/>
    <xf numFmtId="0" fontId="0" fillId="8" borderId="7" xfId="0" applyFill="1" applyBorder="1"/>
    <xf numFmtId="0" fontId="0" fillId="8" borderId="3" xfId="0" applyFill="1" applyBorder="1"/>
    <xf numFmtId="1" fontId="0" fillId="8" borderId="7" xfId="0" applyNumberFormat="1" applyFill="1" applyBorder="1"/>
    <xf numFmtId="166" fontId="0" fillId="0" borderId="7" xfId="0" applyNumberFormat="1" applyBorder="1"/>
    <xf numFmtId="0" fontId="1" fillId="19" borderId="7" xfId="0" applyFont="1" applyFill="1" applyBorder="1"/>
    <xf numFmtId="2" fontId="0" fillId="0" borderId="7" xfId="0" applyNumberFormat="1" applyBorder="1" applyAlignment="1">
      <alignment vertical="center"/>
    </xf>
    <xf numFmtId="2" fontId="0" fillId="0" borderId="7" xfId="0" applyNumberFormat="1" applyBorder="1" applyAlignment="1">
      <alignment horizontal="right" vertical="center"/>
    </xf>
    <xf numFmtId="2" fontId="0" fillId="0" borderId="5" xfId="0" applyNumberFormat="1" applyBorder="1"/>
    <xf numFmtId="2" fontId="0" fillId="0" borderId="1" xfId="0" applyNumberFormat="1" applyBorder="1"/>
    <xf numFmtId="0" fontId="4" fillId="7" borderId="27" xfId="0" applyFont="1" applyFill="1" applyBorder="1" applyAlignment="1">
      <alignment horizontal="center" vertical="top"/>
    </xf>
    <xf numFmtId="10" fontId="0" fillId="0" borderId="7" xfId="0" applyNumberFormat="1" applyBorder="1"/>
    <xf numFmtId="0" fontId="0" fillId="20" borderId="17" xfId="0" applyFill="1" applyBorder="1"/>
    <xf numFmtId="0" fontId="0" fillId="20" borderId="18" xfId="0" applyFill="1" applyBorder="1"/>
    <xf numFmtId="0" fontId="0" fillId="20" borderId="19" xfId="0" applyFill="1" applyBorder="1"/>
    <xf numFmtId="0" fontId="0" fillId="20" borderId="20" xfId="0" applyFill="1" applyBorder="1"/>
    <xf numFmtId="0" fontId="0" fillId="20" borderId="0" xfId="0" applyFill="1"/>
    <xf numFmtId="0" fontId="0" fillId="20" borderId="21" xfId="0" applyFill="1" applyBorder="1"/>
    <xf numFmtId="0" fontId="0" fillId="20" borderId="22" xfId="0" applyFill="1" applyBorder="1"/>
    <xf numFmtId="0" fontId="1" fillId="20" borderId="23" xfId="0" applyFont="1" applyFill="1" applyBorder="1"/>
    <xf numFmtId="0" fontId="10" fillId="20" borderId="23" xfId="0" applyFont="1" applyFill="1" applyBorder="1" applyAlignment="1">
      <alignment horizontal="left"/>
    </xf>
    <xf numFmtId="0" fontId="0" fillId="20" borderId="23" xfId="0" applyFill="1" applyBorder="1"/>
    <xf numFmtId="0" fontId="0" fillId="20" borderId="24" xfId="0" applyFill="1" applyBorder="1"/>
    <xf numFmtId="0" fontId="11" fillId="20" borderId="17" xfId="0" applyFont="1" applyFill="1" applyBorder="1" applyAlignment="1">
      <alignment horizontal="left"/>
    </xf>
    <xf numFmtId="0" fontId="1" fillId="20" borderId="18" xfId="0" applyFont="1" applyFill="1" applyBorder="1"/>
    <xf numFmtId="0" fontId="11" fillId="20" borderId="20" xfId="0" applyFont="1" applyFill="1" applyBorder="1"/>
    <xf numFmtId="0" fontId="1" fillId="20" borderId="0" xfId="0" applyFont="1" applyFill="1" applyAlignment="1">
      <alignment vertical="top"/>
    </xf>
    <xf numFmtId="0" fontId="10" fillId="20" borderId="0" xfId="0" applyFont="1" applyFill="1" applyAlignment="1">
      <alignment wrapText="1"/>
    </xf>
    <xf numFmtId="0" fontId="1" fillId="6" borderId="7" xfId="0" applyFont="1" applyFill="1" applyBorder="1" applyAlignment="1">
      <alignment vertical="top"/>
    </xf>
    <xf numFmtId="0" fontId="2" fillId="0" borderId="7" xfId="0" applyFont="1" applyBorder="1" applyAlignment="1">
      <alignment horizontal="left" vertical="top"/>
    </xf>
    <xf numFmtId="0" fontId="4" fillId="12" borderId="7" xfId="0" applyFont="1" applyFill="1" applyBorder="1" applyAlignment="1">
      <alignment horizontal="left" vertical="top" wrapText="1"/>
    </xf>
    <xf numFmtId="0" fontId="4" fillId="12" borderId="13" xfId="0" applyFont="1" applyFill="1" applyBorder="1" applyAlignment="1">
      <alignment horizontal="center" vertical="top" wrapText="1"/>
    </xf>
    <xf numFmtId="0" fontId="4" fillId="12" borderId="7" xfId="0" applyFont="1" applyFill="1" applyBorder="1" applyAlignment="1">
      <alignment horizontal="center" vertical="top" wrapText="1"/>
    </xf>
    <xf numFmtId="0" fontId="4" fillId="2" borderId="7" xfId="0" applyFont="1" applyFill="1" applyBorder="1" applyAlignment="1">
      <alignment horizontal="left" vertical="top" wrapText="1"/>
    </xf>
    <xf numFmtId="0" fontId="4" fillId="2" borderId="7" xfId="0" applyFont="1" applyFill="1" applyBorder="1" applyAlignment="1">
      <alignment horizontal="center" vertical="top" wrapText="1"/>
    </xf>
    <xf numFmtId="0" fontId="4" fillId="2" borderId="7" xfId="0" applyFont="1" applyFill="1" applyBorder="1" applyAlignment="1">
      <alignment horizontal="right" vertical="top"/>
    </xf>
    <xf numFmtId="0" fontId="4" fillId="2" borderId="13" xfId="0" applyFont="1" applyFill="1" applyBorder="1" applyAlignment="1">
      <alignment horizontal="center" vertical="top" wrapText="1"/>
    </xf>
    <xf numFmtId="0" fontId="5" fillId="13" borderId="7" xfId="0" applyFont="1" applyFill="1" applyBorder="1" applyAlignment="1">
      <alignment horizontal="right" vertical="top"/>
    </xf>
    <xf numFmtId="0" fontId="12" fillId="0" borderId="13" xfId="1" applyBorder="1" applyAlignment="1">
      <alignment horizontal="left"/>
    </xf>
    <xf numFmtId="0" fontId="12" fillId="0" borderId="25" xfId="1" applyBorder="1" applyAlignment="1">
      <alignment horizontal="left"/>
    </xf>
    <xf numFmtId="0" fontId="7" fillId="10" borderId="26" xfId="0" applyFont="1" applyFill="1" applyBorder="1" applyAlignment="1">
      <alignment horizontal="left"/>
    </xf>
    <xf numFmtId="0" fontId="7" fillId="10" borderId="25" xfId="0" applyFont="1" applyFill="1" applyBorder="1" applyAlignment="1">
      <alignment horizontal="left"/>
    </xf>
    <xf numFmtId="0" fontId="7" fillId="10" borderId="13" xfId="0" applyFont="1" applyFill="1" applyBorder="1" applyAlignment="1">
      <alignment horizontal="left"/>
    </xf>
    <xf numFmtId="0" fontId="11" fillId="0" borderId="13" xfId="0" applyFont="1" applyBorder="1" applyAlignment="1">
      <alignment horizontal="right"/>
    </xf>
    <xf numFmtId="0" fontId="11" fillId="0" borderId="26" xfId="0" applyFont="1" applyBorder="1" applyAlignment="1">
      <alignment horizontal="right"/>
    </xf>
    <xf numFmtId="0" fontId="11" fillId="0" borderId="25" xfId="0" applyFont="1" applyBorder="1" applyAlignment="1">
      <alignment horizontal="right"/>
    </xf>
    <xf numFmtId="0" fontId="1" fillId="0" borderId="13" xfId="0" applyFont="1" applyBorder="1" applyAlignment="1">
      <alignment horizontal="left"/>
    </xf>
    <xf numFmtId="0" fontId="1" fillId="0" borderId="26" xfId="0" applyFont="1" applyBorder="1" applyAlignment="1">
      <alignment horizontal="left"/>
    </xf>
    <xf numFmtId="0" fontId="1" fillId="0" borderId="25" xfId="0" applyFont="1" applyBorder="1" applyAlignment="1">
      <alignment horizontal="left"/>
    </xf>
    <xf numFmtId="0" fontId="11" fillId="0" borderId="13" xfId="0" applyFont="1" applyBorder="1" applyAlignment="1">
      <alignment horizontal="left"/>
    </xf>
    <xf numFmtId="0" fontId="11" fillId="0" borderId="25" xfId="0" applyFont="1" applyBorder="1" applyAlignment="1">
      <alignment horizontal="left"/>
    </xf>
    <xf numFmtId="0" fontId="14" fillId="4" borderId="0" xfId="0" applyFont="1" applyFill="1" applyAlignment="1"/>
  </cellXfs>
  <cellStyles count="2">
    <cellStyle name="Hyperlink" xfId="1" builtinId="8"/>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xml"/><Relationship Id="rId21" Type="http://schemas.openxmlformats.org/officeDocument/2006/relationships/worksheet" Target="worksheets/sheet21.xml"/><Relationship Id="rId42" Type="http://schemas.openxmlformats.org/officeDocument/2006/relationships/externalLink" Target="externalLinks/externalLink17.xml"/><Relationship Id="rId47" Type="http://schemas.openxmlformats.org/officeDocument/2006/relationships/externalLink" Target="externalLinks/externalLink22.xml"/><Relationship Id="rId63" Type="http://schemas.openxmlformats.org/officeDocument/2006/relationships/externalLink" Target="externalLinks/externalLink38.xml"/><Relationship Id="rId68" Type="http://schemas.openxmlformats.org/officeDocument/2006/relationships/externalLink" Target="externalLinks/externalLink43.xml"/><Relationship Id="rId84" Type="http://schemas.openxmlformats.org/officeDocument/2006/relationships/customXml" Target="../customXml/item2.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53" Type="http://schemas.openxmlformats.org/officeDocument/2006/relationships/externalLink" Target="externalLinks/externalLink28.xml"/><Relationship Id="rId58" Type="http://schemas.openxmlformats.org/officeDocument/2006/relationships/externalLink" Target="externalLinks/externalLink33.xml"/><Relationship Id="rId74" Type="http://schemas.openxmlformats.org/officeDocument/2006/relationships/externalLink" Target="externalLinks/externalLink49.xml"/><Relationship Id="rId79"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externalLink" Target="externalLinks/externalLink23.xml"/><Relationship Id="rId56" Type="http://schemas.openxmlformats.org/officeDocument/2006/relationships/externalLink" Target="externalLinks/externalLink31.xml"/><Relationship Id="rId64" Type="http://schemas.openxmlformats.org/officeDocument/2006/relationships/externalLink" Target="externalLinks/externalLink39.xml"/><Relationship Id="rId69" Type="http://schemas.openxmlformats.org/officeDocument/2006/relationships/externalLink" Target="externalLinks/externalLink44.xml"/><Relationship Id="rId77" Type="http://schemas.openxmlformats.org/officeDocument/2006/relationships/externalLink" Target="externalLinks/externalLink52.xml"/><Relationship Id="rId8" Type="http://schemas.openxmlformats.org/officeDocument/2006/relationships/worksheet" Target="worksheets/sheet8.xml"/><Relationship Id="rId51" Type="http://schemas.openxmlformats.org/officeDocument/2006/relationships/externalLink" Target="externalLinks/externalLink26.xml"/><Relationship Id="rId72" Type="http://schemas.openxmlformats.org/officeDocument/2006/relationships/externalLink" Target="externalLinks/externalLink47.xml"/><Relationship Id="rId80" Type="http://schemas.openxmlformats.org/officeDocument/2006/relationships/sharedStrings" Target="sharedStrings.xml"/><Relationship Id="rId85"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externalLink" Target="externalLinks/externalLink21.xml"/><Relationship Id="rId59" Type="http://schemas.openxmlformats.org/officeDocument/2006/relationships/externalLink" Target="externalLinks/externalLink34.xml"/><Relationship Id="rId67" Type="http://schemas.openxmlformats.org/officeDocument/2006/relationships/externalLink" Target="externalLinks/externalLink42.xml"/><Relationship Id="rId20" Type="http://schemas.openxmlformats.org/officeDocument/2006/relationships/worksheet" Target="worksheets/sheet20.xml"/><Relationship Id="rId41" Type="http://schemas.openxmlformats.org/officeDocument/2006/relationships/externalLink" Target="externalLinks/externalLink16.xml"/><Relationship Id="rId54" Type="http://schemas.openxmlformats.org/officeDocument/2006/relationships/externalLink" Target="externalLinks/externalLink29.xml"/><Relationship Id="rId62" Type="http://schemas.openxmlformats.org/officeDocument/2006/relationships/externalLink" Target="externalLinks/externalLink37.xml"/><Relationship Id="rId70" Type="http://schemas.openxmlformats.org/officeDocument/2006/relationships/externalLink" Target="externalLinks/externalLink45.xml"/><Relationship Id="rId75" Type="http://schemas.openxmlformats.org/officeDocument/2006/relationships/externalLink" Target="externalLinks/externalLink50.xml"/><Relationship Id="rId83"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externalLink" Target="externalLinks/externalLink24.xml"/><Relationship Id="rId57" Type="http://schemas.openxmlformats.org/officeDocument/2006/relationships/externalLink" Target="externalLinks/externalLink32.xml"/><Relationship Id="rId10" Type="http://schemas.openxmlformats.org/officeDocument/2006/relationships/worksheet" Target="worksheets/sheet10.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52" Type="http://schemas.openxmlformats.org/officeDocument/2006/relationships/externalLink" Target="externalLinks/externalLink27.xml"/><Relationship Id="rId60" Type="http://schemas.openxmlformats.org/officeDocument/2006/relationships/externalLink" Target="externalLinks/externalLink35.xml"/><Relationship Id="rId65" Type="http://schemas.openxmlformats.org/officeDocument/2006/relationships/externalLink" Target="externalLinks/externalLink40.xml"/><Relationship Id="rId73" Type="http://schemas.openxmlformats.org/officeDocument/2006/relationships/externalLink" Target="externalLinks/externalLink48.xml"/><Relationship Id="rId78" Type="http://schemas.openxmlformats.org/officeDocument/2006/relationships/theme" Target="theme/theme1.xml"/><Relationship Id="rId8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4.xml"/><Relationship Id="rId34" Type="http://schemas.openxmlformats.org/officeDocument/2006/relationships/externalLink" Target="externalLinks/externalLink9.xml"/><Relationship Id="rId50" Type="http://schemas.openxmlformats.org/officeDocument/2006/relationships/externalLink" Target="externalLinks/externalLink25.xml"/><Relationship Id="rId55" Type="http://schemas.openxmlformats.org/officeDocument/2006/relationships/externalLink" Target="externalLinks/externalLink30.xml"/><Relationship Id="rId76" Type="http://schemas.openxmlformats.org/officeDocument/2006/relationships/externalLink" Target="externalLinks/externalLink51.xml"/><Relationship Id="rId7" Type="http://schemas.openxmlformats.org/officeDocument/2006/relationships/worksheet" Target="worksheets/sheet7.xml"/><Relationship Id="rId71" Type="http://schemas.openxmlformats.org/officeDocument/2006/relationships/externalLink" Target="externalLinks/externalLink46.xml"/><Relationship Id="rId2" Type="http://schemas.openxmlformats.org/officeDocument/2006/relationships/worksheet" Target="worksheets/sheet2.xml"/><Relationship Id="rId29" Type="http://schemas.openxmlformats.org/officeDocument/2006/relationships/externalLink" Target="externalLinks/externalLink4.xml"/><Relationship Id="rId24" Type="http://schemas.openxmlformats.org/officeDocument/2006/relationships/worksheet" Target="worksheets/sheet24.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66" Type="http://schemas.openxmlformats.org/officeDocument/2006/relationships/externalLink" Target="externalLinks/externalLink41.xml"/><Relationship Id="rId61" Type="http://schemas.openxmlformats.org/officeDocument/2006/relationships/externalLink" Target="externalLinks/externalLink36.xml"/><Relationship Id="rId8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0.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1.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2.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3.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4.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5.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6.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7.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8.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3.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4.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5.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6.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7.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8.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9.xml.rels><?xml version="1.0" encoding="UTF-8" standalone="yes"?>
<Relationships xmlns="http://schemas.openxmlformats.org/package/2006/relationships"><Relationship Id="rId1" Type="http://schemas.openxmlformats.org/officeDocument/2006/relationships/hyperlink" Target="#data_dictionary!A1"/></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1</xdr:col>
      <xdr:colOff>535305</xdr:colOff>
      <xdr:row>6</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682366B-5A48-4343-85D6-A18E16D9965B}"/>
            </a:ext>
          </a:extLst>
        </xdr:cNvPr>
        <xdr:cNvSpPr/>
      </xdr:nvSpPr>
      <xdr:spPr>
        <a:xfrm>
          <a:off x="0" y="962025"/>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2</xdr:row>
      <xdr:rowOff>0</xdr:rowOff>
    </xdr:from>
    <xdr:to>
      <xdr:col>10</xdr:col>
      <xdr:colOff>11430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94F584B-F81F-4CBF-88F0-FB3B2FA3B008}"/>
            </a:ext>
          </a:extLst>
        </xdr:cNvPr>
        <xdr:cNvSpPr/>
      </xdr:nvSpPr>
      <xdr:spPr>
        <a:xfrm>
          <a:off x="13192125"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6</xdr:row>
      <xdr:rowOff>0</xdr:rowOff>
    </xdr:from>
    <xdr:to>
      <xdr:col>2</xdr:col>
      <xdr:colOff>744855</xdr:colOff>
      <xdr:row>7</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FE21AF9-7056-4422-B502-BCEFAEDEB635}"/>
            </a:ext>
          </a:extLst>
        </xdr:cNvPr>
        <xdr:cNvSpPr/>
      </xdr:nvSpPr>
      <xdr:spPr>
        <a:xfrm>
          <a:off x="1057275" y="1143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20</xdr:row>
      <xdr:rowOff>0</xdr:rowOff>
    </xdr:from>
    <xdr:to>
      <xdr:col>2</xdr:col>
      <xdr:colOff>782955</xdr:colOff>
      <xdr:row>21</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D754E40-446B-409D-8332-B56397046694}"/>
            </a:ext>
          </a:extLst>
        </xdr:cNvPr>
        <xdr:cNvSpPr/>
      </xdr:nvSpPr>
      <xdr:spPr>
        <a:xfrm>
          <a:off x="1057275" y="3810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22</xdr:row>
      <xdr:rowOff>0</xdr:rowOff>
    </xdr:from>
    <xdr:to>
      <xdr:col>4</xdr:col>
      <xdr:colOff>220980</xdr:colOff>
      <xdr:row>23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409B8E5-899A-4EF4-AE61-D730AA00E78F}"/>
            </a:ext>
          </a:extLst>
        </xdr:cNvPr>
        <xdr:cNvSpPr/>
      </xdr:nvSpPr>
      <xdr:spPr>
        <a:xfrm>
          <a:off x="1685925" y="419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22</xdr:row>
      <xdr:rowOff>0</xdr:rowOff>
    </xdr:from>
    <xdr:to>
      <xdr:col>4</xdr:col>
      <xdr:colOff>278130</xdr:colOff>
      <xdr:row>23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DA596C6-D4CA-4553-B372-37B7F011D5C5}"/>
            </a:ext>
          </a:extLst>
        </xdr:cNvPr>
        <xdr:cNvSpPr/>
      </xdr:nvSpPr>
      <xdr:spPr>
        <a:xfrm>
          <a:off x="1657350" y="419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20</xdr:row>
      <xdr:rowOff>0</xdr:rowOff>
    </xdr:from>
    <xdr:to>
      <xdr:col>4</xdr:col>
      <xdr:colOff>278130</xdr:colOff>
      <xdr:row>21</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9942FAA-E828-4081-BC0B-1D78E44EA583}"/>
            </a:ext>
          </a:extLst>
        </xdr:cNvPr>
        <xdr:cNvSpPr/>
      </xdr:nvSpPr>
      <xdr:spPr>
        <a:xfrm>
          <a:off x="1657350" y="3810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20</xdr:row>
      <xdr:rowOff>0</xdr:rowOff>
    </xdr:from>
    <xdr:to>
      <xdr:col>4</xdr:col>
      <xdr:colOff>278130</xdr:colOff>
      <xdr:row>21</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91AA703-3201-4AF9-9BD3-D9C8FA206831}"/>
            </a:ext>
          </a:extLst>
        </xdr:cNvPr>
        <xdr:cNvSpPr/>
      </xdr:nvSpPr>
      <xdr:spPr>
        <a:xfrm>
          <a:off x="1609725" y="3810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6</xdr:row>
      <xdr:rowOff>0</xdr:rowOff>
    </xdr:from>
    <xdr:to>
      <xdr:col>2</xdr:col>
      <xdr:colOff>0</xdr:colOff>
      <xdr:row>7</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8CADD37C-838A-4D42-9224-1910717723A9}"/>
            </a:ext>
          </a:extLst>
        </xdr:cNvPr>
        <xdr:cNvSpPr/>
      </xdr:nvSpPr>
      <xdr:spPr>
        <a:xfrm>
          <a:off x="1089660" y="1097280"/>
          <a:ext cx="1872615" cy="30480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5</xdr:row>
      <xdr:rowOff>0</xdr:rowOff>
    </xdr:from>
    <xdr:to>
      <xdr:col>3</xdr:col>
      <xdr:colOff>30480</xdr:colOff>
      <xdr:row>6</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2943C72-B47F-406F-A1D3-EEABE0E288CD}"/>
            </a:ext>
          </a:extLst>
        </xdr:cNvPr>
        <xdr:cNvSpPr/>
      </xdr:nvSpPr>
      <xdr:spPr>
        <a:xfrm>
          <a:off x="1057275" y="952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2</xdr:col>
      <xdr:colOff>354330</xdr:colOff>
      <xdr:row>8</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76ACA466-2B29-491F-AE02-7D884F91DFC4}"/>
            </a:ext>
          </a:extLst>
        </xdr:cNvPr>
        <xdr:cNvSpPr/>
      </xdr:nvSpPr>
      <xdr:spPr>
        <a:xfrm>
          <a:off x="1104900" y="1333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7</xdr:row>
      <xdr:rowOff>0</xdr:rowOff>
    </xdr:from>
    <xdr:to>
      <xdr:col>3</xdr:col>
      <xdr:colOff>30480</xdr:colOff>
      <xdr:row>8</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4578B17-5A75-417C-B615-2E85E61B78A3}"/>
            </a:ext>
          </a:extLst>
        </xdr:cNvPr>
        <xdr:cNvSpPr/>
      </xdr:nvSpPr>
      <xdr:spPr>
        <a:xfrm>
          <a:off x="1104900" y="1333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8</xdr:row>
      <xdr:rowOff>0</xdr:rowOff>
    </xdr:from>
    <xdr:to>
      <xdr:col>3</xdr:col>
      <xdr:colOff>401955</xdr:colOff>
      <xdr:row>9</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F06C18C-14B2-4148-B5D5-C490FAF834B9}"/>
            </a:ext>
          </a:extLst>
        </xdr:cNvPr>
        <xdr:cNvSpPr/>
      </xdr:nvSpPr>
      <xdr:spPr>
        <a:xfrm>
          <a:off x="1438275" y="3429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0</xdr:colOff>
      <xdr:row>3</xdr:row>
      <xdr:rowOff>0</xdr:rowOff>
    </xdr:from>
    <xdr:to>
      <xdr:col>14</xdr:col>
      <xdr:colOff>11430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0AA25FD-B66F-4D89-AC3A-192C7E8867F2}"/>
            </a:ext>
          </a:extLst>
        </xdr:cNvPr>
        <xdr:cNvSpPr/>
      </xdr:nvSpPr>
      <xdr:spPr>
        <a:xfrm>
          <a:off x="14973300"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1504950</xdr:colOff>
      <xdr:row>2</xdr:row>
      <xdr:rowOff>123825</xdr:rowOff>
    </xdr:from>
    <xdr:to>
      <xdr:col>5</xdr:col>
      <xdr:colOff>582930</xdr:colOff>
      <xdr:row>4</xdr:row>
      <xdr:rowOff>55245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E96011E-D61F-40CB-ABBE-FED791A761F8}"/>
            </a:ext>
          </a:extLst>
        </xdr:cNvPr>
        <xdr:cNvSpPr/>
      </xdr:nvSpPr>
      <xdr:spPr>
        <a:xfrm>
          <a:off x="4011930" y="619125"/>
          <a:ext cx="3916680" cy="29718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381000</xdr:colOff>
      <xdr:row>7</xdr:row>
      <xdr:rowOff>123825</xdr:rowOff>
    </xdr:from>
    <xdr:to>
      <xdr:col>6</xdr:col>
      <xdr:colOff>754380</xdr:colOff>
      <xdr:row>9</xdr:row>
      <xdr:rowOff>55245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11B9191-03E8-4623-8C3A-0EC0D8F263C9}"/>
            </a:ext>
          </a:extLst>
        </xdr:cNvPr>
        <xdr:cNvSpPr/>
      </xdr:nvSpPr>
      <xdr:spPr>
        <a:xfrm>
          <a:off x="4257675" y="1457325"/>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twoCellAnchor>
    <xdr:from>
      <xdr:col>4</xdr:col>
      <xdr:colOff>381000</xdr:colOff>
      <xdr:row>7</xdr:row>
      <xdr:rowOff>123825</xdr:rowOff>
    </xdr:from>
    <xdr:to>
      <xdr:col>6</xdr:col>
      <xdr:colOff>754380</xdr:colOff>
      <xdr:row>9</xdr:row>
      <xdr:rowOff>55245</xdr:rowOff>
    </xdr:to>
    <xdr:sp macro="" textlink="">
      <xdr:nvSpPr>
        <xdr:cNvPr id="3" name="Rectangle 1">
          <a:hlinkClick xmlns:r="http://schemas.openxmlformats.org/officeDocument/2006/relationships" r:id="rId1"/>
          <a:extLst>
            <a:ext uri="{FF2B5EF4-FFF2-40B4-BE49-F238E27FC236}">
              <a16:creationId xmlns:a16="http://schemas.microsoft.com/office/drawing/2014/main" id="{81CE6E65-327E-422E-BF95-E56D05F0A8C6}"/>
            </a:ext>
            <a:ext uri="{147F2762-F138-4A5C-976F-8EAC2B608ADB}">
              <a16:predDERef xmlns:a16="http://schemas.microsoft.com/office/drawing/2014/main" pred="{111B9191-03E8-4623-8C3A-0EC0D8F263C9}"/>
            </a:ext>
          </a:extLst>
        </xdr:cNvPr>
        <xdr:cNvSpPr/>
      </xdr:nvSpPr>
      <xdr:spPr>
        <a:xfrm>
          <a:off x="4257675" y="1390650"/>
          <a:ext cx="1840230" cy="29337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2</xdr:row>
      <xdr:rowOff>0</xdr:rowOff>
    </xdr:from>
    <xdr:to>
      <xdr:col>10</xdr:col>
      <xdr:colOff>11430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84E723E6-852E-4187-BE71-3E3C4BA88067}"/>
            </a:ext>
          </a:extLst>
        </xdr:cNvPr>
        <xdr:cNvSpPr/>
      </xdr:nvSpPr>
      <xdr:spPr>
        <a:xfrm>
          <a:off x="827722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1504950</xdr:colOff>
      <xdr:row>2</xdr:row>
      <xdr:rowOff>123825</xdr:rowOff>
    </xdr:from>
    <xdr:to>
      <xdr:col>5</xdr:col>
      <xdr:colOff>582930</xdr:colOff>
      <xdr:row>4</xdr:row>
      <xdr:rowOff>55245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AE2FCBF-8168-4E6E-8A4C-23D07CC56336}"/>
            </a:ext>
          </a:extLst>
        </xdr:cNvPr>
        <xdr:cNvSpPr/>
      </xdr:nvSpPr>
      <xdr:spPr>
        <a:xfrm>
          <a:off x="3476625" y="62865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orage_TRAS_min_limit"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sp_fixed_map"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or_fixed_map"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ondage_fixed_map"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wind_fixed_map"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solar_fixed_map"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hermal_fixed_map"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bess_ppa_map"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psp_ppa_map"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or_ppa_map"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ondage_ppa_map"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ess_H2NH3_map"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wind_ppa_map"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thermal_ppa_map"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ppa_demand_setting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storage_plant"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storage_TRAS_max_limit"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ydro_TRAS_max_limit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thermal_TRAS_min_limit"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thermal_TRAS_max_limit"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storage_SRAS_down_min_limit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storage_SRAS_up_min_limit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sp_H2NH3_map"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storage_SRAS_up_max_limit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ydro_SRAS_down_min_limit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ydro_SRAS_down_max_limit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ydro_SRAS_up_min_limit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ydro_SRAS_up_max_limit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thermal_SRAS_down_min_limit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thermal_SRAS_down_max_limit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thermal_SRAS_up_max_limit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xed_demand"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xed_demand_setting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or_H2NH3_map"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ydro_profile_state"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rice_forecast"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sm_price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metering_point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2NH3_demand_setting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storage"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renewable"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ydro"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SRAS_price"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re_ppa_demand_setting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ndage_H2NH3_map"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rtc_demand_setting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generator_transmission_map"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DSM_band_map"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ind_H2NH3_map"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olar_H2NH3_map"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hermal_H2NH3_map"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ess_fixed_ma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age_TRAS_min_limit"/>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sp_fixed_map"/>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r_fixed_map"/>
    </sheetNames>
    <sheetDataSet>
      <sheetData sheetId="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ndage_fixed_map"/>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ind_fixed_map"/>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ar_fixed_map"/>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rmal_fixed_map"/>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ss_ppa_map"/>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sp_ppa_map"/>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r_ppa_map"/>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ndage_ppa_map"/>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ss_H2NH3_map"/>
    </sheetNames>
    <sheetDataSet>
      <sheetData sheetId="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ind_ppa_map"/>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rmal_ppa_map"/>
    </sheetNames>
    <sheetDataSet>
      <sheetData sheetId="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pa_demand_settings"/>
    </sheetNames>
    <sheetDataSet>
      <sheetData sheetId="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age_plant"/>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age_TRAS_max_limit"/>
    </sheetNames>
    <sheetDataSet>
      <sheetData sheetId="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o_TRAS_max_limits"/>
    </sheetNames>
    <sheetDataSet>
      <sheetData sheetId="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rmal_TRAS_min_limit"/>
    </sheetNames>
    <sheetDataSet>
      <sheetData sheetId="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rmal_TRAS_max_limit"/>
    </sheetNames>
    <sheetDataSet>
      <sheetData sheetId="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age_SRAS_down_min_limits"/>
    </sheetNames>
    <sheetDataSet>
      <sheetData sheetId="0"/>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age_SRAS_up_min_limits"/>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sp_H2NH3_map"/>
    </sheetNames>
    <sheetDataSet>
      <sheetData sheetId="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age_SRAS_up_max_limits"/>
    </sheetNames>
    <sheetDataSet>
      <sheetData sheetId="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o_SRAS_down_min_limits"/>
    </sheetNames>
    <sheetDataSet>
      <sheetData sheetId="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o_SRAS_down_max_limits"/>
    </sheetNames>
    <sheetDataSet>
      <sheetData sheetId="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o_SRAS_up_min_limits"/>
    </sheetNames>
    <sheetDataSet>
      <sheetData sheetId="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o_SRAS_up_max_limits"/>
    </sheetNames>
    <sheetDataSet>
      <sheetData sheetId="0"/>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rmal_SRAS_down_min_limits"/>
    </sheetNames>
    <sheetDataSet>
      <sheetData sheetId="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rmal_SRAS_down_max_limits"/>
    </sheetNames>
    <sheetDataSet>
      <sheetData sheetId="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rmal_SRAS_up_max_limits"/>
    </sheetNames>
    <sheetDataSet>
      <sheetData sheetId="0"/>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xed_demand"/>
    </sheetNames>
    <sheetDataSet>
      <sheetData sheetId="0"/>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xed_demand_setting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r_H2NH3_map"/>
    </sheetNames>
    <sheetDataSet>
      <sheetData sheetId="0"/>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o_profile_state"/>
    </sheetNames>
    <sheetDataSet>
      <sheetData sheetId="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_forecast"/>
    </sheetNames>
    <sheetDataSet>
      <sheetData sheetId="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_prices"/>
    </sheetNames>
    <sheetDataSet>
      <sheetData sheetId="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ering_points"/>
    </sheetNames>
    <sheetDataSet>
      <sheetData sheetId="0"/>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2NH3_demand_settings"/>
    </sheetNames>
    <sheetDataSet>
      <sheetData sheetId="0"/>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age"/>
    </sheetNames>
    <sheetDataSet>
      <sheetData sheetId="0"/>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newable"/>
    </sheetNames>
    <sheetDataSet>
      <sheetData sheetId="0"/>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o"/>
    </sheetNames>
    <sheetDataSet>
      <sheetData sheetId="0"/>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RAS_price"/>
    </sheetNames>
    <sheetDataSet>
      <sheetData sheetId="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_ppa_demand_settings"/>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ndage_H2NH3_map"/>
    </sheetNames>
    <sheetDataSet>
      <sheetData sheetId="0"/>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tc_demand_settings"/>
    </sheetNames>
    <sheetDataSet>
      <sheetData sheetId="0"/>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tor_transmission_map"/>
    </sheetNames>
    <sheetDataSet>
      <sheetData sheetId="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_band_map"/>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ind_H2NH3_map"/>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ar_H2NH3_map"/>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rmal_H2NH3_map"/>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ss_fixed_map"/>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Ashutosh Pande" id="{8AAC3E06-1F68-4292-8F02-07E5F3A9CE1D}" userId="S::apande@lantaugroup.com::79bd2d3b-9689-4374-9a96-d60eadb89108" providerId="AD"/>
  <person displayName="Piyush Thukral" id="{ECC521ED-AA22-470E-8824-33C5B0662C52}" userId="S::pthukral@lantaugroup.com::e66cea98-a00f-4ac3-a759-98f104e94438" providerId="AD"/>
  <person displayName="Sree Rama Kumar Yeddanapudi" id="{3E974954-660F-4BED-8A91-DA93985B0A8B}" userId="S::sreerama.y@greenkogroup.com::a227a089-f188-4656-b402-473cce23e91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5" dT="2024-07-22T06:25:00.97" personId="{ECC521ED-AA22-470E-8824-33C5B0662C52}" id="{DF782EAD-D88E-42E5-927C-D2BD4367BF08}">
    <text>This was named previously, rtc_demand_settings , now has been renamed as fixed_demand_settings as it captures RTC, FDRE, etc contracts</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4-07-01T06:56:01.55" personId="{3E974954-660F-4BED-8A91-DA93985B0A8B}" id="{C01BB059-0D22-4AF0-92D8-A24C61041394}">
    <text>Please call it Reserve %</text>
  </threadedComment>
  <threadedComment ref="D18" dT="2024-07-02T11:31:07.42" personId="{ECC521ED-AA22-470E-8824-33C5B0662C52}" id="{07984597-6179-4426-990C-7782C3D56723}" parentId="{C01BB059-0D22-4AF0-92D8-A24C61041394}">
    <text xml:space="preserve">Ok. </text>
  </threadedComment>
  <threadedComment ref="D26" dT="2024-07-01T06:41:58.29" personId="{3E974954-660F-4BED-8A91-DA93985B0A8B}" id="{954F0BFB-A6F1-49AF-BF8D-17DA4BF4D1B4}">
    <text>How does model ensure there is no double commitments across revenue streams? We need to ensure if capacity is committed to a PPA/Bilateral/DA/RTM/TRAS/SRAS the same capacity is not committed in another and total commitment cannot exceed 100%</text>
  </threadedComment>
  <threadedComment ref="D26" dT="2024-07-02T11:31:01.70" personId="{ECC521ED-AA22-470E-8824-33C5B0662C52}" id="{D74DD2F0-769A-4EEA-B7C7-1C867D18881C}" parentId="{954F0BFB-A6F1-49AF-BF8D-17DA4BF4D1B4}">
    <text>Total generation will include all the contracts plus markets (which will all be treated exclusive to each other).</text>
  </threadedComment>
  <threadedComment ref="E26" dT="2024-07-03T09:17:43.23" personId="{ECC521ED-AA22-470E-8824-33C5B0662C52}" id="{76341EF1-1AD8-491D-853B-AD1F79CCE1F8}">
    <text xml:space="preserve">Updated the label description. </text>
  </threadedComment>
  <threadedComment ref="E39" dT="2024-07-01T04:56:04.22" personId="{3E974954-660F-4BED-8A91-DA93985B0A8B}" id="{1DE981F4-3DA5-431A-8F74-19F3D20CA9D4}">
    <text>Keep 20 segment that don’t have to necessarily be equidistant. User should be able represent a curve as a piecewise linear</text>
  </threadedComment>
  <threadedComment ref="E39" dT="2024-07-02T11:31:32.72" personId="{ECC521ED-AA22-470E-8824-33C5B0662C52}" id="{B3A10F4C-3EF1-4D42-99EA-BABFA70FC8CC}" parentId="{1DE981F4-3DA5-431A-8F74-19F3D20CA9D4}">
    <text>Ok.</text>
  </threadedComment>
  <threadedComment ref="F69" dT="2024-07-01T07:00:26.94" personId="{3E974954-660F-4BED-8A91-DA93985B0A8B}" id="{684116D3-23A0-4001-86A1-0D1240B2FA31}">
    <text>Cubic meters</text>
  </threadedComment>
  <threadedComment ref="F69" dT="2024-07-02T11:31:38.10" personId="{ECC521ED-AA22-470E-8824-33C5B0662C52}" id="{10765CED-2E8E-40BD-9FE6-41C25A8674F8}" parentId="{684116D3-23A0-4001-86A1-0D1240B2FA31}">
    <text>Ok</text>
  </threadedComment>
  <threadedComment ref="D76" dT="2024-06-27T07:51:03.19" personId="{3E974954-660F-4BED-8A91-DA93985B0A8B}" id="{60708967-0553-44D9-B840-ECAC4B75390E}">
    <text>Suggest to call it a Reserve % instead of availability_Factor</text>
  </threadedComment>
  <threadedComment ref="D76" dT="2024-07-02T11:31:45.56" personId="{ECC521ED-AA22-470E-8824-33C5B0662C52}" id="{FA30B90E-F7E0-4653-AAB5-01E5E8A35C76}" parentId="{60708967-0553-44D9-B840-ECAC4B75390E}">
    <text>Ok.</text>
  </threadedComment>
  <threadedComment ref="D95" dT="2024-07-01T07:16:52.13" personId="{3E974954-660F-4BED-8A91-DA93985B0A8B}" id="{9221F5F0-D3F2-441E-8B8E-09311F7CFD9A}">
    <text>In addition to Capacity, the Dynamic Avail Capacity for each Time Block also needs to be tracked as this is the Max MW that can be scheduled.</text>
  </threadedComment>
  <threadedComment ref="D95" dT="2024-07-02T12:09:49.81" personId="{8AAC3E06-1F68-4292-8F02-07E5F3A9CE1D}" id="{DF9A5D31-D710-42A4-A675-96245C2FFF78}" parentId="{9221F5F0-D3F2-441E-8B8E-09311F7CFD9A}">
    <text>Available capacity can be modelled per timeblock</text>
  </threadedComment>
  <threadedComment ref="D95" dT="2024-07-05T14:10:46.14" personId="{ECC521ED-AA22-470E-8824-33C5B0662C52}" id="{77FB3000-34E7-43F4-BD12-EF4CAE607F16}" parentId="{9221F5F0-D3F2-441E-8B8E-09311F7CFD9A}">
    <text xml:space="preserve">We have now also incorporated a WS_declared_capacity which captures the capacity of respective Wind, Solar (WS) plants for each time-block. </text>
  </threadedComment>
  <threadedComment ref="D103" dT="2024-07-01T07:16:52.13" personId="{3E974954-660F-4BED-8A91-DA93985B0A8B}" id="{3739F488-03D4-4135-9C91-E9C13EA6BA6C}">
    <text>In addition to Capacity, the Dynamic Avail Capacity for each Time Block also needs to be tracked as this is the Max MW that can be scheduled.</text>
  </threadedComment>
  <threadedComment ref="D103" dT="2024-07-02T12:09:49.81" personId="{8AAC3E06-1F68-4292-8F02-07E5F3A9CE1D}" id="{CEEFC1B1-AF0D-46CD-AD20-4ADB0D753BED}" parentId="{3739F488-03D4-4135-9C91-E9C13EA6BA6C}">
    <text>Available capacity can be modelled per timeblock</text>
  </threadedComment>
  <threadedComment ref="D103" dT="2024-07-05T14:10:46.14" personId="{ECC521ED-AA22-470E-8824-33C5B0662C52}" id="{7A7CF62E-B235-47CC-9768-489959493650}" parentId="{3739F488-03D4-4135-9C91-E9C13EA6BA6C}">
    <text xml:space="preserve">We have now also incorporated a WS_declared_capacity which captures the capacity of respective Wind, Solar (WS) plants for each time-block. </text>
  </threadedComment>
  <threadedComment ref="E105" dT="2024-07-01T07:25:23.39" personId="{3E974954-660F-4BED-8A91-DA93985B0A8B}" id="{D430A334-FC72-4FE7-96E0-8A5501AFC4E6}">
    <text xml:space="preserve">Need to model Storage Contracts as a slice of entire storage. With limits of how much capacity or energy each contract can serve, the plant's storage needs to be carved into Virtual Storage Assets </text>
  </threadedComment>
  <threadedComment ref="E105" dT="2024-07-02T11:33:44.05" personId="{ECC521ED-AA22-470E-8824-33C5B0662C52}" id="{D84E9404-4921-4CE0-8308-8C681E1DA4F0}" parentId="{D430A334-FC72-4FE7-96E0-8A5501AFC4E6}">
    <text xml:space="preserve">This has been modelled as characteristics of contracts. </text>
  </threadedComment>
  <threadedComment ref="E111" dT="2024-07-01T07:23:19.13" personId="{3E974954-660F-4BED-8A91-DA93985B0A8B}" id="{D098AB94-2637-4861-8F5A-9D4D1D5FFD82}">
    <text>Why is it rate?</text>
  </threadedComment>
  <threadedComment ref="E111" dT="2024-07-02T11:35:25.43" personId="{ECC521ED-AA22-470E-8824-33C5B0662C52}" id="{A786D034-EC77-4788-9887-220CF6ECE46E}" parentId="{D098AB94-2637-4861-8F5A-9D4D1D5FFD82}">
    <text xml:space="preserve">We mean capacity. </text>
  </threadedComment>
  <threadedComment ref="E112" dT="2024-07-01T07:23:32.09" personId="{3E974954-660F-4BED-8A91-DA93985B0A8B}" id="{2D189345-2357-450E-88DE-09C4C975C1B6}">
    <text xml:space="preserve">Why is it rate?
</text>
  </threadedComment>
  <threadedComment ref="E112" dT="2024-07-03T10:24:28.28" personId="{ECC521ED-AA22-470E-8824-33C5B0662C52}" id="{EA33E1ED-74E1-406A-B504-C23D0A9CD311}" parentId="{2D189345-2357-450E-88DE-09C4C975C1B6}">
    <text xml:space="preserve">We mean capacity. </text>
  </threadedComment>
  <threadedComment ref="D114" dT="2024-07-01T07:27:31.22" personId="{3E974954-660F-4BED-8A91-DA93985B0A8B}" id="{EA059189-2360-4CC6-B9AF-D323A5A3BA3B}">
    <text>Add another variable called round trip efficiency which measures amount of MWHr realized during generation against a unit MWHr of energy used during pumping/charging.</text>
  </threadedComment>
  <threadedComment ref="D114" dT="2024-07-02T11:36:12.89" personId="{ECC521ED-AA22-470E-8824-33C5B0662C52}" id="{6B84B2FF-5DF7-43C1-AC87-2201ED2B1A09}" parentId="{EA059189-2360-4CC6-B9AF-D323A5A3BA3B}">
    <text xml:space="preserve">Charging and discharging efficiencies would be both applied together and impact the state of change of storage unit. </text>
  </threadedComment>
  <threadedComment ref="D114" dT="2024-07-02T12:16:44.26" personId="{8AAC3E06-1F68-4292-8F02-07E5F3A9CE1D}" id="{CD48BF9C-4E7C-419D-AE24-84FB2F3E65F2}" parentId="{EA059189-2360-4CC6-B9AF-D323A5A3BA3B}">
    <text>Roundtrip efficiency</text>
  </threadedComment>
  <threadedComment ref="E114" dT="2024-07-04T05:35:00.27" personId="{ECC521ED-AA22-470E-8824-33C5B0662C52}" id="{47FF6208-5751-41E0-A32B-19D91BD454D7}">
    <text>Updated the definition.</text>
  </threadedComment>
  <threadedComment ref="D115" dT="2024-07-03T10:09:34.14" personId="{ECC521ED-AA22-470E-8824-33C5B0662C52}" id="{C1074756-55F8-42F6-A9AD-0C2E3D5A1118}">
    <text>As discussed with Sree, included roundtrip efficiency as another parameter, in addition to charging and discharging efficiency.</text>
  </threadedComment>
  <threadedComment ref="E121" dT="2024-07-01T07:35:57.29" personId="{3E974954-660F-4BED-8A91-DA93985B0A8B}" id="{9ACC9745-EC22-406F-95A5-F5F005FA5BCB}">
    <text>These are defined on a unit basis. However, the plant can have multiple units in generation and a few in pumping depending on level of schedule</text>
  </threadedComment>
  <threadedComment ref="E121" dT="2024-07-02T11:38:11.70" personId="{ECC521ED-AA22-470E-8824-33C5B0662C52}" id="{3A4698D0-03F0-46EA-8D7A-2B943D87A79C}" parentId="{9ACC9745-EC22-406F-95A5-F5F005FA5BCB}">
    <text>This constraint has been modelled at a unit level. All units will be linked with simultaneous operation constraints.</text>
  </threadedComment>
  <threadedComment ref="E146" dT="2024-07-01T07:25:23.39" personId="{3E974954-660F-4BED-8A91-DA93985B0A8B}" id="{9DC8531D-E166-48D8-ADC2-9E477716EFD7}">
    <text xml:space="preserve">Need to model Storage Contracts as a slice of entire storage. With limits of how much capacity or energy each contract can serve, the plant's storage needs to be carved into Virtual Storage Assets </text>
  </threadedComment>
  <threadedComment ref="E146" dT="2024-07-02T11:33:44.05" personId="{ECC521ED-AA22-470E-8824-33C5B0662C52}" id="{12B32E26-0837-4986-B707-7EFA8A72A71E}" parentId="{9DC8531D-E166-48D8-ADC2-9E477716EFD7}">
    <text xml:space="preserve">This has been modelled as characteristics of contracts. </text>
  </threadedComment>
  <threadedComment ref="E162" dT="2024-07-01T07:25:23.39" personId="{3E974954-660F-4BED-8A91-DA93985B0A8B}" id="{D04F3854-3547-430E-AE18-14C87B2CCC70}">
    <text xml:space="preserve">Need to model Storage Contracts as a slice of entire storage. With limits of how much capacity or energy each contract can serve, the plant's storage needs to be carved into Virtual Storage Assets </text>
  </threadedComment>
  <threadedComment ref="E162" dT="2024-07-02T11:33:44.05" personId="{ECC521ED-AA22-470E-8824-33C5B0662C52}" id="{7A2B2250-DEC7-46EE-A8CC-5BC106217D2E}" parentId="{D04F3854-3547-430E-AE18-14C87B2CCC70}">
    <text xml:space="preserve">This has been modelled as characteristics of contracts. </text>
  </threadedComment>
  <threadedComment ref="E176" dT="2024-07-03T08:59:13.72" personId="{ECC521ED-AA22-470E-8824-33C5B0662C52}" id="{F6230B3C-A7D8-4CB2-9C3B-6CE9465B7855}">
    <text>Modified to time-stamp</text>
  </threadedComment>
  <threadedComment ref="E205" dT="2024-07-12T11:33:26.08" personId="{ECC521ED-AA22-470E-8824-33C5B0662C52}" id="{5330AC65-D4E9-4E4B-9478-5607FA3C1C86}">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E221" dT="2024-07-12T11:33:26.08" personId="{ECC521ED-AA22-470E-8824-33C5B0662C52}" id="{DB75F736-C4E9-412E-9A41-FF8B4FC6F403}">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B222" dT="2024-07-21T11:42:13.30" personId="{ECC521ED-AA22-470E-8824-33C5B0662C52}" id="{FE3F2F9B-609D-4FEA-BD4E-0E92AC64AD5D}">
    <text>Name was previously rtc_demand_settings; has been changed to fixed_demand_settings. The fixed demand can handle RTC, FDRE, tolling type of contracts.</text>
  </threadedComment>
  <threadedComment ref="E233" dT="2024-07-12T11:33:26.08" personId="{ECC521ED-AA22-470E-8824-33C5B0662C52}" id="{F44F6B5D-653A-49EE-92F0-46DB2079C719}">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D235" dT="2024-06-27T04:33:41.14" personId="{3E974954-660F-4BED-8A91-DA93985B0A8B}" id="{B362C033-8D1B-4C8E-BDDB-7E59A7954435}" done="1">
    <text>Make these time stamps as runs can span multiple days.All sheets using Time should instead use a Time Stamp preferably associated with the beginning of the Time Block.</text>
  </threadedComment>
  <threadedComment ref="D235" dT="2024-07-02T11:41:54.16" personId="{ECC521ED-AA22-470E-8824-33C5B0662C52}" id="{94A883D4-BF72-44C2-855A-7715080B3FB0}" parentId="{B362C033-8D1B-4C8E-BDDB-7E59A7954435}">
    <text xml:space="preserve">Ok. </text>
  </threadedComment>
  <threadedComment ref="E235" dT="2024-07-03T08:59:13.72" personId="{ECC521ED-AA22-470E-8824-33C5B0662C52}" id="{D86A1BDC-8B9A-4BB3-915F-7ED0A863F9D5}">
    <text>Modified to time-stamp</text>
  </threadedComment>
  <threadedComment ref="D237" dT="2024-07-03T10:29:08.16" personId="{ECC521ED-AA22-470E-8824-33C5B0662C52}" id="{AA934A03-30A8-4C83-8A31-43DB97B1242C}" done="1">
    <text xml:space="preserve">Modified label. </text>
  </threadedComment>
  <threadedComment ref="E242" dT="2024-07-03T08:59:13.72" personId="{ECC521ED-AA22-470E-8824-33C5B0662C52}" id="{3EF72CD5-DE05-457D-9F59-7C789BDB9556}">
    <text>Modified to time-stamp</text>
  </threadedComment>
</ThreadedComments>
</file>

<file path=xl/threadedComments/threadedComment3.xml><?xml version="1.0" encoding="utf-8"?>
<ThreadedComments xmlns="http://schemas.microsoft.com/office/spreadsheetml/2018/threadedcomments" xmlns:x="http://schemas.openxmlformats.org/spreadsheetml/2006/main">
  <threadedComment ref="Q2" dT="2025-01-22T11:25:41.96" personId="{ECC521ED-AA22-470E-8824-33C5B0662C52}" id="{5AB76FFF-AC94-42EE-8D06-10DFB282EB86}">
    <text>0.134 has been calculated based on contracted capacity from shared data [Data Format - Storage, sheet = storage contracts]. Row27.</text>
  </threadedComment>
  <threadedComment ref="Q3" dT="2025-01-22T11:25:53.58" personId="{ECC521ED-AA22-470E-8824-33C5B0662C52}" id="{649851AD-F68A-4154-889B-94AF53979EC4}">
    <text>Just an assumed value.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1.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hyperlink" Target="mailto:pondage_@" TargetMode="External"/><Relationship Id="rId3" Type="http://schemas.openxmlformats.org/officeDocument/2006/relationships/hyperlink" Target="mailto:pondage_@" TargetMode="External"/><Relationship Id="rId7"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 Id="rId6" Type="http://schemas.openxmlformats.org/officeDocument/2006/relationships/hyperlink" Target="mailto:pondage_@" TargetMode="External"/><Relationship Id="rId11" Type="http://schemas.openxmlformats.org/officeDocument/2006/relationships/drawing" Target="../drawings/drawing4.xml"/><Relationship Id="rId5" Type="http://schemas.openxmlformats.org/officeDocument/2006/relationships/hyperlink" Target="mailto:pondage_@" TargetMode="External"/><Relationship Id="rId10" Type="http://schemas.openxmlformats.org/officeDocument/2006/relationships/printerSettings" Target="../printerSettings/printerSettings2.bin"/><Relationship Id="rId4" Type="http://schemas.openxmlformats.org/officeDocument/2006/relationships/hyperlink" Target="mailto:pondage_@" TargetMode="External"/><Relationship Id="rId9" Type="http://schemas.openxmlformats.org/officeDocument/2006/relationships/hyperlink" Target="mailto:pondage_@"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63A3B-A6AE-42C0-B702-C72E1A7A0266}">
  <sheetPr>
    <tabColor theme="1" tint="0.499984740745262"/>
  </sheetPr>
  <dimension ref="B2:F22"/>
  <sheetViews>
    <sheetView showGridLines="0" workbookViewId="0">
      <selection sqref="A1:XFD1048576"/>
    </sheetView>
  </sheetViews>
  <sheetFormatPr defaultRowHeight="14.45"/>
  <cols>
    <col min="2" max="2" width="4.85546875" customWidth="1"/>
    <col min="3" max="3" width="17.42578125" customWidth="1"/>
    <col min="4" max="4" width="64.85546875" bestFit="1" customWidth="1"/>
    <col min="5" max="5" width="20.7109375" customWidth="1"/>
    <col min="6" max="6" width="3" customWidth="1"/>
  </cols>
  <sheetData>
    <row r="2" spans="2:6">
      <c r="B2" s="175"/>
      <c r="C2" s="176"/>
      <c r="D2" s="176"/>
      <c r="E2" s="176"/>
      <c r="F2" s="177"/>
    </row>
    <row r="3" spans="2:6">
      <c r="B3" s="178"/>
      <c r="C3" s="53" t="s">
        <v>0</v>
      </c>
      <c r="D3" s="54" t="s">
        <v>1</v>
      </c>
      <c r="E3" s="179"/>
      <c r="F3" s="180"/>
    </row>
    <row r="4" spans="2:6">
      <c r="B4" s="178"/>
      <c r="C4" s="53"/>
      <c r="D4" s="55" t="s">
        <v>2</v>
      </c>
      <c r="E4" s="179"/>
      <c r="F4" s="180"/>
    </row>
    <row r="5" spans="2:6">
      <c r="B5" s="178"/>
      <c r="C5" s="53" t="s">
        <v>3</v>
      </c>
      <c r="D5" s="55" t="s">
        <v>4</v>
      </c>
      <c r="E5" s="179"/>
      <c r="F5" s="180"/>
    </row>
    <row r="6" spans="2:6">
      <c r="B6" s="178"/>
      <c r="C6" s="53"/>
      <c r="D6" s="55" t="s">
        <v>5</v>
      </c>
      <c r="E6" s="179"/>
      <c r="F6" s="180"/>
    </row>
    <row r="7" spans="2:6">
      <c r="B7" s="178"/>
      <c r="C7" s="53"/>
      <c r="D7" s="55"/>
      <c r="E7" s="179"/>
      <c r="F7" s="180"/>
    </row>
    <row r="8" spans="2:6">
      <c r="B8" s="178"/>
      <c r="C8" s="53" t="s">
        <v>6</v>
      </c>
      <c r="D8" s="54" t="s">
        <v>7</v>
      </c>
      <c r="E8" s="179"/>
      <c r="F8" s="180"/>
    </row>
    <row r="9" spans="2:6">
      <c r="B9" s="178"/>
      <c r="C9" s="53" t="s">
        <v>8</v>
      </c>
      <c r="D9" s="56">
        <v>45859</v>
      </c>
      <c r="E9" s="179"/>
      <c r="F9" s="180"/>
    </row>
    <row r="10" spans="2:6">
      <c r="B10" s="178"/>
      <c r="C10" s="53" t="s">
        <v>9</v>
      </c>
      <c r="D10" s="57">
        <v>4</v>
      </c>
      <c r="E10" s="179"/>
      <c r="F10" s="180"/>
    </row>
    <row r="11" spans="2:6">
      <c r="B11" s="181"/>
      <c r="C11" s="182"/>
      <c r="D11" s="183"/>
      <c r="E11" s="184"/>
      <c r="F11" s="185"/>
    </row>
    <row r="13" spans="2:6">
      <c r="B13" s="186" t="s">
        <v>10</v>
      </c>
      <c r="C13" s="187"/>
      <c r="D13" s="187"/>
      <c r="E13" s="176"/>
      <c r="F13" s="177"/>
    </row>
    <row r="14" spans="2:6">
      <c r="B14" s="188"/>
      <c r="C14" s="53"/>
      <c r="D14" s="53"/>
      <c r="F14" s="180"/>
    </row>
    <row r="15" spans="2:6">
      <c r="B15" s="178"/>
      <c r="C15" s="58" t="s">
        <v>11</v>
      </c>
      <c r="D15" s="54" t="s">
        <v>12</v>
      </c>
      <c r="F15" s="180"/>
    </row>
    <row r="16" spans="2:6">
      <c r="B16" s="178"/>
      <c r="C16" s="58" t="s">
        <v>13</v>
      </c>
      <c r="D16" s="54" t="s">
        <v>14</v>
      </c>
      <c r="F16" s="180"/>
    </row>
    <row r="17" spans="2:6">
      <c r="B17" s="178"/>
      <c r="F17" s="180"/>
    </row>
    <row r="18" spans="2:6">
      <c r="B18" s="178"/>
      <c r="C18" s="55" t="s">
        <v>15</v>
      </c>
      <c r="D18" s="54" t="s">
        <v>16</v>
      </c>
      <c r="F18" s="180"/>
    </row>
    <row r="19" spans="2:6">
      <c r="B19" s="178"/>
      <c r="F19" s="180"/>
    </row>
    <row r="20" spans="2:6" ht="129.6">
      <c r="B20" s="178"/>
      <c r="C20" s="189" t="s">
        <v>17</v>
      </c>
      <c r="D20" s="190" t="s">
        <v>18</v>
      </c>
      <c r="E20" s="179"/>
      <c r="F20" s="180"/>
    </row>
    <row r="21" spans="2:6">
      <c r="B21" s="178"/>
      <c r="C21" s="179"/>
      <c r="D21" s="179"/>
      <c r="E21" s="179"/>
      <c r="F21" s="180"/>
    </row>
    <row r="22" spans="2:6">
      <c r="B22" s="181"/>
      <c r="C22" s="184"/>
      <c r="D22" s="184"/>
      <c r="E22" s="184"/>
      <c r="F22" s="185"/>
    </row>
  </sheetData>
  <hyperlinks>
    <hyperlink ref="C15" location="sheet_overview!A1" display="sheet_overview" xr:uid="{AB060837-BDDB-4797-99FF-1534102A2C4F}"/>
    <hyperlink ref="C16" location="data_dictionary!A1" display="data_dictionary" xr:uid="{C8E5BCB7-9BAC-4734-9ACB-779814E00E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67297-A1C7-4217-9616-09A2A7466528}">
  <sheetPr>
    <tabColor rgb="FFFFC000"/>
  </sheetPr>
  <dimension ref="A1:G97"/>
  <sheetViews>
    <sheetView showGridLines="0" workbookViewId="0">
      <pane xSplit="2" ySplit="1" topLeftCell="C2" activePane="bottomRight" state="frozen"/>
      <selection pane="bottomRight" activeCell="C1" sqref="C1:G1"/>
      <selection pane="bottomLeft" activeCell="G2" sqref="G2"/>
      <selection pane="topRight" activeCell="G2" sqref="G2"/>
    </sheetView>
  </sheetViews>
  <sheetFormatPr defaultRowHeight="14.45"/>
  <cols>
    <col min="1" max="1" width="15.28515625" bestFit="1" customWidth="1"/>
    <col min="2" max="2" width="5.5703125" bestFit="1" customWidth="1"/>
    <col min="3" max="3" width="15.7109375" bestFit="1" customWidth="1"/>
    <col min="4" max="4" width="34" bestFit="1" customWidth="1"/>
    <col min="5" max="5" width="36.5703125" bestFit="1" customWidth="1"/>
    <col min="6" max="6" width="39.7109375" bestFit="1" customWidth="1"/>
    <col min="7" max="7" width="40.28515625" bestFit="1" customWidth="1"/>
  </cols>
  <sheetData>
    <row r="1" spans="1:7" s="27" customFormat="1" ht="24.75" customHeight="1">
      <c r="A1" s="27" t="s">
        <v>429</v>
      </c>
      <c r="B1" s="27" t="s">
        <v>432</v>
      </c>
      <c r="C1" s="6" t="s">
        <v>563</v>
      </c>
      <c r="D1" s="6" t="s">
        <v>565</v>
      </c>
      <c r="E1" s="6" t="s">
        <v>566</v>
      </c>
      <c r="F1" s="6" t="s">
        <v>567</v>
      </c>
      <c r="G1" s="6" t="s">
        <v>568</v>
      </c>
    </row>
    <row r="2" spans="1:7">
      <c r="A2" s="49">
        <v>45476</v>
      </c>
      <c r="B2" s="6">
        <v>1</v>
      </c>
      <c r="C2" s="6">
        <v>50</v>
      </c>
      <c r="D2" s="6">
        <v>50</v>
      </c>
      <c r="E2" s="6">
        <v>3</v>
      </c>
      <c r="F2" s="6">
        <v>3</v>
      </c>
      <c r="G2" s="6">
        <v>3</v>
      </c>
    </row>
    <row r="3" spans="1:7">
      <c r="A3" s="49">
        <v>45476.010416666664</v>
      </c>
      <c r="B3" s="6">
        <v>2</v>
      </c>
      <c r="C3" s="6">
        <v>50</v>
      </c>
      <c r="D3" s="6">
        <v>50</v>
      </c>
      <c r="E3" s="6">
        <v>3</v>
      </c>
      <c r="F3" s="6">
        <v>3</v>
      </c>
      <c r="G3" s="6">
        <v>3</v>
      </c>
    </row>
    <row r="4" spans="1:7">
      <c r="A4" s="49">
        <v>45476.020833333328</v>
      </c>
      <c r="B4" s="6">
        <v>3</v>
      </c>
      <c r="C4" s="6">
        <v>50</v>
      </c>
      <c r="D4" s="6">
        <v>50</v>
      </c>
      <c r="E4" s="6">
        <v>3</v>
      </c>
      <c r="F4" s="6">
        <v>3</v>
      </c>
      <c r="G4" s="6">
        <v>3</v>
      </c>
    </row>
    <row r="5" spans="1:7">
      <c r="A5" s="49">
        <v>45476.031249999993</v>
      </c>
      <c r="B5" s="6">
        <v>4</v>
      </c>
      <c r="C5" s="6">
        <v>50</v>
      </c>
      <c r="D5" s="6">
        <v>50</v>
      </c>
      <c r="E5" s="6">
        <v>3</v>
      </c>
      <c r="F5" s="6">
        <v>3</v>
      </c>
      <c r="G5" s="6">
        <v>3</v>
      </c>
    </row>
    <row r="6" spans="1:7">
      <c r="A6" s="49">
        <v>45476.041666666657</v>
      </c>
      <c r="B6" s="6">
        <v>5</v>
      </c>
      <c r="C6" s="6">
        <v>50</v>
      </c>
      <c r="D6" s="6">
        <v>50</v>
      </c>
      <c r="E6" s="6">
        <v>3</v>
      </c>
      <c r="F6" s="6">
        <v>3</v>
      </c>
      <c r="G6" s="6">
        <v>3</v>
      </c>
    </row>
    <row r="7" spans="1:7">
      <c r="A7" s="49">
        <v>45476.052083333321</v>
      </c>
      <c r="B7" s="6">
        <v>6</v>
      </c>
      <c r="C7" s="6">
        <v>50</v>
      </c>
      <c r="D7" s="6">
        <v>50</v>
      </c>
      <c r="E7" s="6">
        <v>3</v>
      </c>
      <c r="F7" s="6">
        <v>3</v>
      </c>
      <c r="G7" s="6">
        <v>3</v>
      </c>
    </row>
    <row r="8" spans="1:7">
      <c r="A8" s="49">
        <v>45476.062499999985</v>
      </c>
      <c r="B8" s="6">
        <v>7</v>
      </c>
      <c r="C8" s="6">
        <v>50</v>
      </c>
      <c r="D8" s="6">
        <v>50</v>
      </c>
      <c r="E8" s="6">
        <v>3</v>
      </c>
      <c r="F8" s="6">
        <v>3</v>
      </c>
      <c r="G8" s="6">
        <v>3</v>
      </c>
    </row>
    <row r="9" spans="1:7">
      <c r="A9" s="49">
        <v>45476.07291666665</v>
      </c>
      <c r="B9" s="6">
        <v>8</v>
      </c>
      <c r="C9" s="6">
        <v>50</v>
      </c>
      <c r="D9" s="6">
        <v>50</v>
      </c>
      <c r="E9" s="6">
        <v>3</v>
      </c>
      <c r="F9" s="6">
        <v>3</v>
      </c>
      <c r="G9" s="6">
        <v>3</v>
      </c>
    </row>
    <row r="10" spans="1:7">
      <c r="A10" s="49">
        <v>45476.083333333314</v>
      </c>
      <c r="B10" s="6">
        <v>9</v>
      </c>
      <c r="C10" s="6">
        <v>50</v>
      </c>
      <c r="D10" s="6">
        <v>50</v>
      </c>
      <c r="E10" s="6">
        <v>3</v>
      </c>
      <c r="F10" s="6">
        <v>3</v>
      </c>
      <c r="G10" s="6">
        <v>3</v>
      </c>
    </row>
    <row r="11" spans="1:7">
      <c r="A11" s="49">
        <v>45476.093749999978</v>
      </c>
      <c r="B11" s="6">
        <v>10</v>
      </c>
      <c r="C11" s="6">
        <v>50</v>
      </c>
      <c r="D11" s="6">
        <v>50</v>
      </c>
      <c r="E11" s="6">
        <v>3</v>
      </c>
      <c r="F11" s="6">
        <v>3</v>
      </c>
      <c r="G11" s="6">
        <v>3</v>
      </c>
    </row>
    <row r="12" spans="1:7">
      <c r="A12" s="49">
        <v>45476.104166666642</v>
      </c>
      <c r="B12" s="6">
        <v>11</v>
      </c>
      <c r="C12" s="6">
        <v>50</v>
      </c>
      <c r="D12" s="6">
        <v>50</v>
      </c>
      <c r="E12" s="6">
        <v>3</v>
      </c>
      <c r="F12" s="6">
        <v>3</v>
      </c>
      <c r="G12" s="6">
        <v>3</v>
      </c>
    </row>
    <row r="13" spans="1:7">
      <c r="A13" s="49">
        <v>45476.114583333307</v>
      </c>
      <c r="B13" s="6">
        <v>12</v>
      </c>
      <c r="C13" s="6">
        <v>50</v>
      </c>
      <c r="D13" s="6">
        <v>50</v>
      </c>
      <c r="E13" s="6">
        <v>3</v>
      </c>
      <c r="F13" s="6">
        <v>3</v>
      </c>
      <c r="G13" s="6">
        <v>3</v>
      </c>
    </row>
    <row r="14" spans="1:7">
      <c r="A14" s="49">
        <v>45476.124999999971</v>
      </c>
      <c r="B14" s="6">
        <v>13</v>
      </c>
      <c r="C14" s="6">
        <v>50</v>
      </c>
      <c r="D14" s="6">
        <v>50</v>
      </c>
      <c r="E14" s="6">
        <v>3</v>
      </c>
      <c r="F14" s="6">
        <v>3</v>
      </c>
      <c r="G14" s="6">
        <v>3</v>
      </c>
    </row>
    <row r="15" spans="1:7">
      <c r="A15" s="49">
        <v>45476.135416666635</v>
      </c>
      <c r="B15" s="6">
        <v>14</v>
      </c>
      <c r="C15" s="6">
        <v>50</v>
      </c>
      <c r="D15" s="6">
        <v>50</v>
      </c>
      <c r="E15" s="6">
        <v>3</v>
      </c>
      <c r="F15" s="6">
        <v>3</v>
      </c>
      <c r="G15" s="6">
        <v>3</v>
      </c>
    </row>
    <row r="16" spans="1:7">
      <c r="A16" s="49">
        <v>45476.145833333299</v>
      </c>
      <c r="B16" s="6">
        <v>15</v>
      </c>
      <c r="C16" s="6">
        <v>50</v>
      </c>
      <c r="D16" s="6">
        <v>50</v>
      </c>
      <c r="E16" s="6">
        <v>3</v>
      </c>
      <c r="F16" s="6">
        <v>3</v>
      </c>
      <c r="G16" s="6">
        <v>3</v>
      </c>
    </row>
    <row r="17" spans="1:7">
      <c r="A17" s="49">
        <v>45476.156249999964</v>
      </c>
      <c r="B17" s="6">
        <v>16</v>
      </c>
      <c r="C17" s="6">
        <v>50</v>
      </c>
      <c r="D17" s="6">
        <v>50</v>
      </c>
      <c r="E17" s="6">
        <v>3</v>
      </c>
      <c r="F17" s="6">
        <v>3</v>
      </c>
      <c r="G17" s="6">
        <v>3</v>
      </c>
    </row>
    <row r="18" spans="1:7">
      <c r="A18" s="49">
        <v>45476.166666666628</v>
      </c>
      <c r="B18" s="6">
        <v>17</v>
      </c>
      <c r="C18" s="6">
        <v>50</v>
      </c>
      <c r="D18" s="6">
        <v>50</v>
      </c>
      <c r="E18" s="6">
        <v>3</v>
      </c>
      <c r="F18" s="6">
        <v>3</v>
      </c>
      <c r="G18" s="6">
        <v>3</v>
      </c>
    </row>
    <row r="19" spans="1:7">
      <c r="A19" s="49">
        <v>45476.177083333292</v>
      </c>
      <c r="B19" s="6">
        <v>18</v>
      </c>
      <c r="C19" s="6">
        <v>50</v>
      </c>
      <c r="D19" s="6">
        <v>50</v>
      </c>
      <c r="E19" s="6">
        <v>3</v>
      </c>
      <c r="F19" s="6">
        <v>3</v>
      </c>
      <c r="G19" s="6">
        <v>3</v>
      </c>
    </row>
    <row r="20" spans="1:7">
      <c r="A20" s="49">
        <v>45476.187499999956</v>
      </c>
      <c r="B20" s="6">
        <v>19</v>
      </c>
      <c r="C20" s="6">
        <v>50</v>
      </c>
      <c r="D20" s="6">
        <v>50</v>
      </c>
      <c r="E20" s="6">
        <v>3</v>
      </c>
      <c r="F20" s="6">
        <v>3</v>
      </c>
      <c r="G20" s="6">
        <v>3</v>
      </c>
    </row>
    <row r="21" spans="1:7">
      <c r="A21" s="49">
        <v>45476.197916666621</v>
      </c>
      <c r="B21" s="6">
        <v>20</v>
      </c>
      <c r="C21" s="6">
        <v>50</v>
      </c>
      <c r="D21" s="6">
        <v>50</v>
      </c>
      <c r="E21" s="6">
        <v>3</v>
      </c>
      <c r="F21" s="6">
        <v>3</v>
      </c>
      <c r="G21" s="6">
        <v>3</v>
      </c>
    </row>
    <row r="22" spans="1:7">
      <c r="A22" s="49">
        <v>45476.208333333285</v>
      </c>
      <c r="B22" s="6">
        <v>21</v>
      </c>
      <c r="C22" s="6">
        <v>50</v>
      </c>
      <c r="D22" s="6">
        <v>50</v>
      </c>
      <c r="E22" s="6">
        <v>3</v>
      </c>
      <c r="F22" s="6">
        <v>3</v>
      </c>
      <c r="G22" s="6">
        <v>3</v>
      </c>
    </row>
    <row r="23" spans="1:7">
      <c r="A23" s="49">
        <v>45476.218749999949</v>
      </c>
      <c r="B23" s="6">
        <v>22</v>
      </c>
      <c r="C23" s="6">
        <v>50</v>
      </c>
      <c r="D23" s="6">
        <v>50</v>
      </c>
      <c r="E23" s="6">
        <v>3</v>
      </c>
      <c r="F23" s="6">
        <v>3</v>
      </c>
      <c r="G23" s="6">
        <v>3</v>
      </c>
    </row>
    <row r="24" spans="1:7">
      <c r="A24" s="49">
        <v>45476.229166666613</v>
      </c>
      <c r="B24" s="6">
        <v>23</v>
      </c>
      <c r="C24" s="6">
        <v>50</v>
      </c>
      <c r="D24" s="6">
        <v>50</v>
      </c>
      <c r="E24" s="6">
        <v>3</v>
      </c>
      <c r="F24" s="6">
        <v>3</v>
      </c>
      <c r="G24" s="6">
        <v>3</v>
      </c>
    </row>
    <row r="25" spans="1:7">
      <c r="A25" s="49">
        <v>45476.239583333278</v>
      </c>
      <c r="B25" s="6">
        <v>24</v>
      </c>
      <c r="C25" s="6">
        <v>50</v>
      </c>
      <c r="D25" s="6">
        <v>50</v>
      </c>
      <c r="E25" s="6">
        <v>3</v>
      </c>
      <c r="F25" s="6">
        <v>3</v>
      </c>
      <c r="G25" s="6">
        <v>3</v>
      </c>
    </row>
    <row r="26" spans="1:7">
      <c r="A26" s="49">
        <v>45476.249999999942</v>
      </c>
      <c r="B26" s="6">
        <v>25</v>
      </c>
      <c r="C26" s="6">
        <v>50</v>
      </c>
      <c r="D26" s="6">
        <v>50</v>
      </c>
      <c r="E26" s="6">
        <v>3</v>
      </c>
      <c r="F26" s="6">
        <v>3</v>
      </c>
      <c r="G26" s="6">
        <v>3</v>
      </c>
    </row>
    <row r="27" spans="1:7">
      <c r="A27" s="49">
        <v>45476.260416666606</v>
      </c>
      <c r="B27" s="6">
        <v>26</v>
      </c>
      <c r="C27" s="6">
        <v>50</v>
      </c>
      <c r="D27" s="6">
        <v>50</v>
      </c>
      <c r="E27" s="6">
        <v>3</v>
      </c>
      <c r="F27" s="6">
        <v>3</v>
      </c>
      <c r="G27" s="6">
        <v>3</v>
      </c>
    </row>
    <row r="28" spans="1:7">
      <c r="A28" s="49">
        <v>45476.27083333327</v>
      </c>
      <c r="B28" s="6">
        <v>27</v>
      </c>
      <c r="C28" s="6">
        <v>50</v>
      </c>
      <c r="D28" s="6">
        <v>50</v>
      </c>
      <c r="E28" s="6">
        <v>3</v>
      </c>
      <c r="F28" s="6">
        <v>3</v>
      </c>
      <c r="G28" s="6">
        <v>3</v>
      </c>
    </row>
    <row r="29" spans="1:7">
      <c r="A29" s="49">
        <v>45476.281249999935</v>
      </c>
      <c r="B29" s="6">
        <v>28</v>
      </c>
      <c r="C29" s="6">
        <v>50</v>
      </c>
      <c r="D29" s="6">
        <v>50</v>
      </c>
      <c r="E29" s="6">
        <v>3</v>
      </c>
      <c r="F29" s="6">
        <v>3</v>
      </c>
      <c r="G29" s="6">
        <v>3</v>
      </c>
    </row>
    <row r="30" spans="1:7">
      <c r="A30" s="49">
        <v>45476.291666666599</v>
      </c>
      <c r="B30" s="6">
        <v>29</v>
      </c>
      <c r="C30" s="6">
        <v>50</v>
      </c>
      <c r="D30" s="6">
        <v>50</v>
      </c>
      <c r="E30" s="6">
        <v>3</v>
      </c>
      <c r="F30" s="6">
        <v>3</v>
      </c>
      <c r="G30" s="6">
        <v>3</v>
      </c>
    </row>
    <row r="31" spans="1:7">
      <c r="A31" s="49">
        <v>45476.302083333263</v>
      </c>
      <c r="B31" s="6">
        <v>30</v>
      </c>
      <c r="C31" s="6">
        <v>50</v>
      </c>
      <c r="D31" s="6">
        <v>50</v>
      </c>
      <c r="E31" s="6">
        <v>3</v>
      </c>
      <c r="F31" s="6">
        <v>3</v>
      </c>
      <c r="G31" s="6">
        <v>3</v>
      </c>
    </row>
    <row r="32" spans="1:7">
      <c r="A32" s="49">
        <v>45476.312499999927</v>
      </c>
      <c r="B32" s="6">
        <v>31</v>
      </c>
      <c r="C32" s="6">
        <v>50</v>
      </c>
      <c r="D32" s="6">
        <v>50</v>
      </c>
      <c r="E32" s="6">
        <v>3</v>
      </c>
      <c r="F32" s="6">
        <v>3</v>
      </c>
      <c r="G32" s="6">
        <v>3</v>
      </c>
    </row>
    <row r="33" spans="1:7">
      <c r="A33" s="49">
        <v>45476.322916666591</v>
      </c>
      <c r="B33" s="6">
        <v>32</v>
      </c>
      <c r="C33" s="6">
        <v>50</v>
      </c>
      <c r="D33" s="6">
        <v>50</v>
      </c>
      <c r="E33" s="6">
        <v>3</v>
      </c>
      <c r="F33" s="6">
        <v>3</v>
      </c>
      <c r="G33" s="6">
        <v>3</v>
      </c>
    </row>
    <row r="34" spans="1:7">
      <c r="A34" s="49">
        <v>45476.333333333256</v>
      </c>
      <c r="B34" s="6">
        <v>33</v>
      </c>
      <c r="C34" s="6">
        <v>50</v>
      </c>
      <c r="D34" s="6">
        <v>50</v>
      </c>
      <c r="E34" s="6">
        <v>3</v>
      </c>
      <c r="F34" s="6">
        <v>3</v>
      </c>
      <c r="G34" s="6">
        <v>3</v>
      </c>
    </row>
    <row r="35" spans="1:7">
      <c r="A35" s="49">
        <v>45476.34374999992</v>
      </c>
      <c r="B35" s="6">
        <v>34</v>
      </c>
      <c r="C35" s="6">
        <v>50</v>
      </c>
      <c r="D35" s="6">
        <v>50</v>
      </c>
      <c r="E35" s="6">
        <v>3</v>
      </c>
      <c r="F35" s="6">
        <v>3</v>
      </c>
      <c r="G35" s="6">
        <v>3</v>
      </c>
    </row>
    <row r="36" spans="1:7">
      <c r="A36" s="49">
        <v>45476.354166666584</v>
      </c>
      <c r="B36" s="6">
        <v>35</v>
      </c>
      <c r="C36" s="6">
        <v>50</v>
      </c>
      <c r="D36" s="6">
        <v>50</v>
      </c>
      <c r="E36" s="6">
        <v>3</v>
      </c>
      <c r="F36" s="6">
        <v>3</v>
      </c>
      <c r="G36" s="6">
        <v>3</v>
      </c>
    </row>
    <row r="37" spans="1:7">
      <c r="A37" s="49">
        <v>45476.364583333248</v>
      </c>
      <c r="B37" s="6">
        <v>36</v>
      </c>
      <c r="C37" s="6">
        <v>50</v>
      </c>
      <c r="D37" s="6">
        <v>50</v>
      </c>
      <c r="E37" s="6">
        <v>3</v>
      </c>
      <c r="F37" s="6">
        <v>3</v>
      </c>
      <c r="G37" s="6">
        <v>3</v>
      </c>
    </row>
    <row r="38" spans="1:7">
      <c r="A38" s="49">
        <v>45476.374999999913</v>
      </c>
      <c r="B38" s="6">
        <v>37</v>
      </c>
      <c r="C38" s="6">
        <v>50</v>
      </c>
      <c r="D38" s="6">
        <v>50</v>
      </c>
      <c r="E38" s="6">
        <v>3</v>
      </c>
      <c r="F38" s="6">
        <v>3</v>
      </c>
      <c r="G38" s="6">
        <v>3</v>
      </c>
    </row>
    <row r="39" spans="1:7">
      <c r="A39" s="49">
        <v>45476.385416666577</v>
      </c>
      <c r="B39" s="6">
        <v>38</v>
      </c>
      <c r="C39" s="6">
        <v>50</v>
      </c>
      <c r="D39" s="6">
        <v>50</v>
      </c>
      <c r="E39" s="6">
        <v>3</v>
      </c>
      <c r="F39" s="6">
        <v>3</v>
      </c>
      <c r="G39" s="6">
        <v>3</v>
      </c>
    </row>
    <row r="40" spans="1:7">
      <c r="A40" s="49">
        <v>45476.395833333241</v>
      </c>
      <c r="B40" s="6">
        <v>39</v>
      </c>
      <c r="C40" s="6">
        <v>50</v>
      </c>
      <c r="D40" s="6">
        <v>50</v>
      </c>
      <c r="E40" s="6">
        <v>3</v>
      </c>
      <c r="F40" s="6">
        <v>3</v>
      </c>
      <c r="G40" s="6">
        <v>3</v>
      </c>
    </row>
    <row r="41" spans="1:7">
      <c r="A41" s="49">
        <v>45476.406249999905</v>
      </c>
      <c r="B41" s="6">
        <v>40</v>
      </c>
      <c r="C41" s="6">
        <v>50</v>
      </c>
      <c r="D41" s="6">
        <v>50</v>
      </c>
      <c r="E41" s="6">
        <v>3</v>
      </c>
      <c r="F41" s="6">
        <v>3</v>
      </c>
      <c r="G41" s="6">
        <v>3</v>
      </c>
    </row>
    <row r="42" spans="1:7">
      <c r="A42" s="49">
        <v>45476.41666666657</v>
      </c>
      <c r="B42" s="6">
        <v>41</v>
      </c>
      <c r="C42" s="6">
        <v>50</v>
      </c>
      <c r="D42" s="6">
        <v>50</v>
      </c>
      <c r="E42" s="6">
        <v>3</v>
      </c>
      <c r="F42" s="6">
        <v>3</v>
      </c>
      <c r="G42" s="6">
        <v>3</v>
      </c>
    </row>
    <row r="43" spans="1:7">
      <c r="A43" s="49">
        <v>45476.427083333234</v>
      </c>
      <c r="B43" s="6">
        <v>42</v>
      </c>
      <c r="C43" s="6">
        <v>50</v>
      </c>
      <c r="D43" s="6">
        <v>50</v>
      </c>
      <c r="E43" s="6">
        <v>3</v>
      </c>
      <c r="F43" s="6">
        <v>3</v>
      </c>
      <c r="G43" s="6">
        <v>3</v>
      </c>
    </row>
    <row r="44" spans="1:7">
      <c r="A44" s="49">
        <v>45476.437499999898</v>
      </c>
      <c r="B44" s="6">
        <v>43</v>
      </c>
      <c r="C44" s="6">
        <v>50</v>
      </c>
      <c r="D44" s="6">
        <v>50</v>
      </c>
      <c r="E44" s="6">
        <v>3</v>
      </c>
      <c r="F44" s="6">
        <v>3</v>
      </c>
      <c r="G44" s="6">
        <v>3</v>
      </c>
    </row>
    <row r="45" spans="1:7">
      <c r="A45" s="49">
        <v>45476.447916666562</v>
      </c>
      <c r="B45" s="6">
        <v>44</v>
      </c>
      <c r="C45" s="6">
        <v>50</v>
      </c>
      <c r="D45" s="6">
        <v>50</v>
      </c>
      <c r="E45" s="6">
        <v>3</v>
      </c>
      <c r="F45" s="6">
        <v>3</v>
      </c>
      <c r="G45" s="6">
        <v>3</v>
      </c>
    </row>
    <row r="46" spans="1:7">
      <c r="A46" s="49">
        <v>45476.458333333227</v>
      </c>
      <c r="B46" s="6">
        <v>45</v>
      </c>
      <c r="C46" s="6">
        <v>50</v>
      </c>
      <c r="D46" s="6">
        <v>50</v>
      </c>
      <c r="E46" s="6">
        <v>3</v>
      </c>
      <c r="F46" s="6">
        <v>3</v>
      </c>
      <c r="G46" s="6">
        <v>3</v>
      </c>
    </row>
    <row r="47" spans="1:7">
      <c r="A47" s="49">
        <v>45476.468749999891</v>
      </c>
      <c r="B47" s="6">
        <v>46</v>
      </c>
      <c r="C47" s="6">
        <v>50</v>
      </c>
      <c r="D47" s="6">
        <v>50</v>
      </c>
      <c r="E47" s="6">
        <v>3</v>
      </c>
      <c r="F47" s="6">
        <v>3</v>
      </c>
      <c r="G47" s="6">
        <v>3</v>
      </c>
    </row>
    <row r="48" spans="1:7">
      <c r="A48" s="49">
        <v>45476.479166666555</v>
      </c>
      <c r="B48" s="6">
        <v>47</v>
      </c>
      <c r="C48" s="6">
        <v>50</v>
      </c>
      <c r="D48" s="6">
        <v>50</v>
      </c>
      <c r="E48" s="6">
        <v>3</v>
      </c>
      <c r="F48" s="6">
        <v>3</v>
      </c>
      <c r="G48" s="6">
        <v>3</v>
      </c>
    </row>
    <row r="49" spans="1:7">
      <c r="A49" s="49">
        <v>45476.489583333219</v>
      </c>
      <c r="B49" s="6">
        <v>48</v>
      </c>
      <c r="C49" s="6">
        <v>50</v>
      </c>
      <c r="D49" s="6">
        <v>50</v>
      </c>
      <c r="E49" s="6">
        <v>3</v>
      </c>
      <c r="F49" s="6">
        <v>3</v>
      </c>
      <c r="G49" s="6">
        <v>3</v>
      </c>
    </row>
    <row r="50" spans="1:7">
      <c r="A50" s="49">
        <v>45476.499999999884</v>
      </c>
      <c r="B50" s="6">
        <v>49</v>
      </c>
      <c r="C50" s="6">
        <v>50</v>
      </c>
      <c r="D50" s="6">
        <v>50</v>
      </c>
      <c r="E50" s="6">
        <v>3</v>
      </c>
      <c r="F50" s="6">
        <v>3</v>
      </c>
      <c r="G50" s="6">
        <v>3</v>
      </c>
    </row>
    <row r="51" spans="1:7">
      <c r="A51" s="49">
        <v>45476.510416666548</v>
      </c>
      <c r="B51" s="6">
        <v>50</v>
      </c>
      <c r="C51" s="6">
        <v>50</v>
      </c>
      <c r="D51" s="6">
        <v>50</v>
      </c>
      <c r="E51" s="6">
        <v>3</v>
      </c>
      <c r="F51" s="6">
        <v>3</v>
      </c>
      <c r="G51" s="6">
        <v>3</v>
      </c>
    </row>
    <row r="52" spans="1:7">
      <c r="A52" s="49">
        <v>45476.520833333212</v>
      </c>
      <c r="B52" s="6">
        <v>51</v>
      </c>
      <c r="C52" s="6">
        <v>50</v>
      </c>
      <c r="D52" s="6">
        <v>50</v>
      </c>
      <c r="E52" s="6">
        <v>3</v>
      </c>
      <c r="F52" s="6">
        <v>3</v>
      </c>
      <c r="G52" s="6">
        <v>3</v>
      </c>
    </row>
    <row r="53" spans="1:7">
      <c r="A53" s="49">
        <v>45476.531249999876</v>
      </c>
      <c r="B53" s="6">
        <v>52</v>
      </c>
      <c r="C53" s="6">
        <v>50</v>
      </c>
      <c r="D53" s="6">
        <v>50</v>
      </c>
      <c r="E53" s="6">
        <v>3</v>
      </c>
      <c r="F53" s="6">
        <v>3</v>
      </c>
      <c r="G53" s="6">
        <v>3</v>
      </c>
    </row>
    <row r="54" spans="1:7">
      <c r="A54" s="49">
        <v>45476.541666666541</v>
      </c>
      <c r="B54" s="6">
        <v>53</v>
      </c>
      <c r="C54" s="6">
        <v>50</v>
      </c>
      <c r="D54" s="6">
        <v>50</v>
      </c>
      <c r="E54" s="6">
        <v>3</v>
      </c>
      <c r="F54" s="6">
        <v>3</v>
      </c>
      <c r="G54" s="6">
        <v>3</v>
      </c>
    </row>
    <row r="55" spans="1:7">
      <c r="A55" s="49">
        <v>45476.552083333205</v>
      </c>
      <c r="B55" s="6">
        <v>54</v>
      </c>
      <c r="C55" s="6">
        <v>50</v>
      </c>
      <c r="D55" s="6">
        <v>50</v>
      </c>
      <c r="E55" s="6">
        <v>3</v>
      </c>
      <c r="F55" s="6">
        <v>3</v>
      </c>
      <c r="G55" s="6">
        <v>3</v>
      </c>
    </row>
    <row r="56" spans="1:7">
      <c r="A56" s="49">
        <v>45476.562499999869</v>
      </c>
      <c r="B56" s="6">
        <v>55</v>
      </c>
      <c r="C56" s="6">
        <v>50</v>
      </c>
      <c r="D56" s="6">
        <v>50</v>
      </c>
      <c r="E56" s="6">
        <v>3</v>
      </c>
      <c r="F56" s="6">
        <v>3</v>
      </c>
      <c r="G56" s="6">
        <v>3</v>
      </c>
    </row>
    <row r="57" spans="1:7">
      <c r="A57" s="49">
        <v>45476.572916666533</v>
      </c>
      <c r="B57" s="6">
        <v>56</v>
      </c>
      <c r="C57" s="6">
        <v>50</v>
      </c>
      <c r="D57" s="6">
        <v>50</v>
      </c>
      <c r="E57" s="6">
        <v>3</v>
      </c>
      <c r="F57" s="6">
        <v>3</v>
      </c>
      <c r="G57" s="6">
        <v>3</v>
      </c>
    </row>
    <row r="58" spans="1:7">
      <c r="A58" s="49">
        <v>45476.583333333198</v>
      </c>
      <c r="B58" s="6">
        <v>57</v>
      </c>
      <c r="C58" s="6">
        <v>50</v>
      </c>
      <c r="D58" s="6">
        <v>50</v>
      </c>
      <c r="E58" s="6">
        <v>3</v>
      </c>
      <c r="F58" s="6">
        <v>3</v>
      </c>
      <c r="G58" s="6">
        <v>3</v>
      </c>
    </row>
    <row r="59" spans="1:7">
      <c r="A59" s="49">
        <v>45476.593749999862</v>
      </c>
      <c r="B59" s="6">
        <v>58</v>
      </c>
      <c r="C59" s="6">
        <v>50</v>
      </c>
      <c r="D59" s="6">
        <v>50</v>
      </c>
      <c r="E59" s="6">
        <v>3</v>
      </c>
      <c r="F59" s="6">
        <v>3</v>
      </c>
      <c r="G59" s="6">
        <v>3</v>
      </c>
    </row>
    <row r="60" spans="1:7">
      <c r="A60" s="49">
        <v>45476.604166666526</v>
      </c>
      <c r="B60" s="6">
        <v>59</v>
      </c>
      <c r="C60" s="6">
        <v>50</v>
      </c>
      <c r="D60" s="6">
        <v>50</v>
      </c>
      <c r="E60" s="6">
        <v>3</v>
      </c>
      <c r="F60" s="6">
        <v>3</v>
      </c>
      <c r="G60" s="6">
        <v>3</v>
      </c>
    </row>
    <row r="61" spans="1:7">
      <c r="A61" s="49">
        <v>45476.61458333319</v>
      </c>
      <c r="B61" s="6">
        <v>60</v>
      </c>
      <c r="C61" s="6">
        <v>50</v>
      </c>
      <c r="D61" s="6">
        <v>50</v>
      </c>
      <c r="E61" s="6">
        <v>3</v>
      </c>
      <c r="F61" s="6">
        <v>3</v>
      </c>
      <c r="G61" s="6">
        <v>3</v>
      </c>
    </row>
    <row r="62" spans="1:7">
      <c r="A62" s="49">
        <v>45476.624999999854</v>
      </c>
      <c r="B62" s="6">
        <v>61</v>
      </c>
      <c r="C62" s="6">
        <v>50</v>
      </c>
      <c r="D62" s="6">
        <v>50</v>
      </c>
      <c r="E62" s="6">
        <v>3</v>
      </c>
      <c r="F62" s="6">
        <v>3</v>
      </c>
      <c r="G62" s="6">
        <v>3</v>
      </c>
    </row>
    <row r="63" spans="1:7">
      <c r="A63" s="49">
        <v>45476.635416666519</v>
      </c>
      <c r="B63" s="6">
        <v>62</v>
      </c>
      <c r="C63" s="6">
        <v>50</v>
      </c>
      <c r="D63" s="6">
        <v>50</v>
      </c>
      <c r="E63" s="6">
        <v>3</v>
      </c>
      <c r="F63" s="6">
        <v>3</v>
      </c>
      <c r="G63" s="6">
        <v>3</v>
      </c>
    </row>
    <row r="64" spans="1:7">
      <c r="A64" s="49">
        <v>45476.645833333183</v>
      </c>
      <c r="B64" s="6">
        <v>63</v>
      </c>
      <c r="C64" s="6">
        <v>50</v>
      </c>
      <c r="D64" s="6">
        <v>50</v>
      </c>
      <c r="E64" s="6">
        <v>3</v>
      </c>
      <c r="F64" s="6">
        <v>3</v>
      </c>
      <c r="G64" s="6">
        <v>3</v>
      </c>
    </row>
    <row r="65" spans="1:7">
      <c r="A65" s="49">
        <v>45476.656249999847</v>
      </c>
      <c r="B65" s="6">
        <v>64</v>
      </c>
      <c r="C65" s="6">
        <v>50</v>
      </c>
      <c r="D65" s="6">
        <v>50</v>
      </c>
      <c r="E65" s="6">
        <v>3</v>
      </c>
      <c r="F65" s="6">
        <v>3</v>
      </c>
      <c r="G65" s="6">
        <v>3</v>
      </c>
    </row>
    <row r="66" spans="1:7">
      <c r="A66" s="49">
        <v>45476.666666666511</v>
      </c>
      <c r="B66" s="6">
        <v>65</v>
      </c>
      <c r="C66" s="6">
        <v>50</v>
      </c>
      <c r="D66" s="6">
        <v>50</v>
      </c>
      <c r="E66" s="6">
        <v>3</v>
      </c>
      <c r="F66" s="6">
        <v>3</v>
      </c>
      <c r="G66" s="6">
        <v>3</v>
      </c>
    </row>
    <row r="67" spans="1:7">
      <c r="A67" s="49">
        <v>45476.677083333176</v>
      </c>
      <c r="B67" s="6">
        <v>66</v>
      </c>
      <c r="C67" s="6">
        <v>50</v>
      </c>
      <c r="D67" s="6">
        <v>50</v>
      </c>
      <c r="E67" s="6">
        <v>3</v>
      </c>
      <c r="F67" s="6">
        <v>3</v>
      </c>
      <c r="G67" s="6">
        <v>3</v>
      </c>
    </row>
    <row r="68" spans="1:7">
      <c r="A68" s="49">
        <v>45476.68749999984</v>
      </c>
      <c r="B68" s="6">
        <v>67</v>
      </c>
      <c r="C68" s="6">
        <v>50</v>
      </c>
      <c r="D68" s="6">
        <v>50</v>
      </c>
      <c r="E68" s="6">
        <v>3</v>
      </c>
      <c r="F68" s="6">
        <v>3</v>
      </c>
      <c r="G68" s="6">
        <v>3</v>
      </c>
    </row>
    <row r="69" spans="1:7">
      <c r="A69" s="49">
        <v>45476.697916666504</v>
      </c>
      <c r="B69" s="6">
        <v>68</v>
      </c>
      <c r="C69" s="6">
        <v>50</v>
      </c>
      <c r="D69" s="6">
        <v>50</v>
      </c>
      <c r="E69" s="6">
        <v>3</v>
      </c>
      <c r="F69" s="6">
        <v>3</v>
      </c>
      <c r="G69" s="6">
        <v>3</v>
      </c>
    </row>
    <row r="70" spans="1:7">
      <c r="A70" s="49">
        <v>45476.708333333168</v>
      </c>
      <c r="B70" s="6">
        <v>69</v>
      </c>
      <c r="C70" s="6">
        <v>50</v>
      </c>
      <c r="D70" s="6">
        <v>50</v>
      </c>
      <c r="E70" s="6">
        <v>3</v>
      </c>
      <c r="F70" s="6">
        <v>3</v>
      </c>
      <c r="G70" s="6">
        <v>3</v>
      </c>
    </row>
    <row r="71" spans="1:7">
      <c r="A71" s="49">
        <v>45476.718749999833</v>
      </c>
      <c r="B71" s="6">
        <v>70</v>
      </c>
      <c r="C71" s="6">
        <v>50</v>
      </c>
      <c r="D71" s="6">
        <v>50</v>
      </c>
      <c r="E71" s="6">
        <v>3</v>
      </c>
      <c r="F71" s="6">
        <v>3</v>
      </c>
      <c r="G71" s="6">
        <v>3</v>
      </c>
    </row>
    <row r="72" spans="1:7">
      <c r="A72" s="49">
        <v>45476.729166666497</v>
      </c>
      <c r="B72" s="6">
        <v>71</v>
      </c>
      <c r="C72" s="6">
        <v>50</v>
      </c>
      <c r="D72" s="6">
        <v>50</v>
      </c>
      <c r="E72" s="6">
        <v>3</v>
      </c>
      <c r="F72" s="6">
        <v>3</v>
      </c>
      <c r="G72" s="6">
        <v>3</v>
      </c>
    </row>
    <row r="73" spans="1:7">
      <c r="A73" s="49">
        <v>45476.739583333161</v>
      </c>
      <c r="B73" s="6">
        <v>72</v>
      </c>
      <c r="C73" s="6">
        <v>50</v>
      </c>
      <c r="D73" s="6">
        <v>50</v>
      </c>
      <c r="E73" s="6">
        <v>3</v>
      </c>
      <c r="F73" s="6">
        <v>3</v>
      </c>
      <c r="G73" s="6">
        <v>3</v>
      </c>
    </row>
    <row r="74" spans="1:7">
      <c r="A74" s="49">
        <v>45476.749999999825</v>
      </c>
      <c r="B74" s="6">
        <v>73</v>
      </c>
      <c r="C74" s="6">
        <v>50</v>
      </c>
      <c r="D74" s="6">
        <v>50</v>
      </c>
      <c r="E74" s="6">
        <v>3</v>
      </c>
      <c r="F74" s="6">
        <v>3</v>
      </c>
      <c r="G74" s="6">
        <v>3</v>
      </c>
    </row>
    <row r="75" spans="1:7">
      <c r="A75" s="49">
        <v>45476.76041666649</v>
      </c>
      <c r="B75" s="6">
        <v>74</v>
      </c>
      <c r="C75" s="6">
        <v>50</v>
      </c>
      <c r="D75" s="6">
        <v>50</v>
      </c>
      <c r="E75" s="6">
        <v>3</v>
      </c>
      <c r="F75" s="6">
        <v>3</v>
      </c>
      <c r="G75" s="6">
        <v>3</v>
      </c>
    </row>
    <row r="76" spans="1:7">
      <c r="A76" s="49">
        <v>45476.770833333154</v>
      </c>
      <c r="B76" s="6">
        <v>75</v>
      </c>
      <c r="C76" s="6">
        <v>50</v>
      </c>
      <c r="D76" s="6">
        <v>50</v>
      </c>
      <c r="E76" s="6">
        <v>3</v>
      </c>
      <c r="F76" s="6">
        <v>3</v>
      </c>
      <c r="G76" s="6">
        <v>3</v>
      </c>
    </row>
    <row r="77" spans="1:7">
      <c r="A77" s="49">
        <v>45476.781249999818</v>
      </c>
      <c r="B77" s="6">
        <v>76</v>
      </c>
      <c r="C77" s="6">
        <v>50</v>
      </c>
      <c r="D77" s="6">
        <v>50</v>
      </c>
      <c r="E77" s="6">
        <v>3</v>
      </c>
      <c r="F77" s="6">
        <v>3</v>
      </c>
      <c r="G77" s="6">
        <v>3</v>
      </c>
    </row>
    <row r="78" spans="1:7">
      <c r="A78" s="49">
        <v>45476.791666666482</v>
      </c>
      <c r="B78" s="6">
        <v>77</v>
      </c>
      <c r="C78" s="6">
        <v>50</v>
      </c>
      <c r="D78" s="6">
        <v>50</v>
      </c>
      <c r="E78" s="6">
        <v>3</v>
      </c>
      <c r="F78" s="6">
        <v>3</v>
      </c>
      <c r="G78" s="6">
        <v>3</v>
      </c>
    </row>
    <row r="79" spans="1:7">
      <c r="A79" s="49">
        <v>45476.802083333147</v>
      </c>
      <c r="B79" s="6">
        <v>78</v>
      </c>
      <c r="C79" s="6">
        <v>50</v>
      </c>
      <c r="D79" s="6">
        <v>50</v>
      </c>
      <c r="E79" s="6">
        <v>3</v>
      </c>
      <c r="F79" s="6">
        <v>3</v>
      </c>
      <c r="G79" s="6">
        <v>3</v>
      </c>
    </row>
    <row r="80" spans="1:7">
      <c r="A80" s="49">
        <v>45476.812499999811</v>
      </c>
      <c r="B80" s="6">
        <v>79</v>
      </c>
      <c r="C80" s="6">
        <v>50</v>
      </c>
      <c r="D80" s="6">
        <v>50</v>
      </c>
      <c r="E80" s="6">
        <v>3</v>
      </c>
      <c r="F80" s="6">
        <v>3</v>
      </c>
      <c r="G80" s="6">
        <v>3</v>
      </c>
    </row>
    <row r="81" spans="1:7">
      <c r="A81" s="49">
        <v>45476.822916666475</v>
      </c>
      <c r="B81" s="6">
        <v>80</v>
      </c>
      <c r="C81" s="6">
        <v>50</v>
      </c>
      <c r="D81" s="6">
        <v>50</v>
      </c>
      <c r="E81" s="6">
        <v>3</v>
      </c>
      <c r="F81" s="6">
        <v>3</v>
      </c>
      <c r="G81" s="6">
        <v>3</v>
      </c>
    </row>
    <row r="82" spans="1:7">
      <c r="A82" s="49">
        <v>45476.833333333139</v>
      </c>
      <c r="B82" s="6">
        <v>81</v>
      </c>
      <c r="C82" s="6">
        <v>50</v>
      </c>
      <c r="D82" s="6">
        <v>50</v>
      </c>
      <c r="E82" s="6">
        <v>3</v>
      </c>
      <c r="F82" s="6">
        <v>3</v>
      </c>
      <c r="G82" s="6">
        <v>3</v>
      </c>
    </row>
    <row r="83" spans="1:7">
      <c r="A83" s="49">
        <v>45476.843749999804</v>
      </c>
      <c r="B83" s="6">
        <v>82</v>
      </c>
      <c r="C83" s="6">
        <v>50</v>
      </c>
      <c r="D83" s="6">
        <v>50</v>
      </c>
      <c r="E83" s="6">
        <v>3</v>
      </c>
      <c r="F83" s="6">
        <v>3</v>
      </c>
      <c r="G83" s="6">
        <v>3</v>
      </c>
    </row>
    <row r="84" spans="1:7">
      <c r="A84" s="49">
        <v>45476.854166666468</v>
      </c>
      <c r="B84" s="6">
        <v>83</v>
      </c>
      <c r="C84" s="6">
        <v>50</v>
      </c>
      <c r="D84" s="6">
        <v>50</v>
      </c>
      <c r="E84" s="6">
        <v>3</v>
      </c>
      <c r="F84" s="6">
        <v>3</v>
      </c>
      <c r="G84" s="6">
        <v>3</v>
      </c>
    </row>
    <row r="85" spans="1:7">
      <c r="A85" s="49">
        <v>45476.864583333132</v>
      </c>
      <c r="B85" s="6">
        <v>84</v>
      </c>
      <c r="C85" s="6">
        <v>50</v>
      </c>
      <c r="D85" s="6">
        <v>50</v>
      </c>
      <c r="E85" s="6">
        <v>3</v>
      </c>
      <c r="F85" s="6">
        <v>3</v>
      </c>
      <c r="G85" s="6">
        <v>3</v>
      </c>
    </row>
    <row r="86" spans="1:7">
      <c r="A86" s="49">
        <v>45476.874999999796</v>
      </c>
      <c r="B86" s="6">
        <v>85</v>
      </c>
      <c r="C86" s="6">
        <v>50</v>
      </c>
      <c r="D86" s="6">
        <v>50</v>
      </c>
      <c r="E86" s="6">
        <v>3</v>
      </c>
      <c r="F86" s="6">
        <v>3</v>
      </c>
      <c r="G86" s="6">
        <v>3</v>
      </c>
    </row>
    <row r="87" spans="1:7">
      <c r="A87" s="49">
        <v>45476.885416666461</v>
      </c>
      <c r="B87" s="6">
        <v>86</v>
      </c>
      <c r="C87" s="6">
        <v>50</v>
      </c>
      <c r="D87" s="6">
        <v>50</v>
      </c>
      <c r="E87" s="6">
        <v>3</v>
      </c>
      <c r="F87" s="6">
        <v>3</v>
      </c>
      <c r="G87" s="6">
        <v>3</v>
      </c>
    </row>
    <row r="88" spans="1:7">
      <c r="A88" s="49">
        <v>45476.895833333125</v>
      </c>
      <c r="B88" s="6">
        <v>87</v>
      </c>
      <c r="C88" s="6">
        <v>50</v>
      </c>
      <c r="D88" s="6">
        <v>50</v>
      </c>
      <c r="E88" s="6">
        <v>3</v>
      </c>
      <c r="F88" s="6">
        <v>3</v>
      </c>
      <c r="G88" s="6">
        <v>3</v>
      </c>
    </row>
    <row r="89" spans="1:7">
      <c r="A89" s="49">
        <v>45476.906249999789</v>
      </c>
      <c r="B89" s="6">
        <v>88</v>
      </c>
      <c r="C89" s="6">
        <v>50</v>
      </c>
      <c r="D89" s="6">
        <v>50</v>
      </c>
      <c r="E89" s="6">
        <v>3</v>
      </c>
      <c r="F89" s="6">
        <v>3</v>
      </c>
      <c r="G89" s="6">
        <v>3</v>
      </c>
    </row>
    <row r="90" spans="1:7">
      <c r="A90" s="49">
        <v>45476.916666666453</v>
      </c>
      <c r="B90" s="6">
        <v>89</v>
      </c>
      <c r="C90" s="6">
        <v>50</v>
      </c>
      <c r="D90" s="6">
        <v>50</v>
      </c>
      <c r="E90" s="6">
        <v>3</v>
      </c>
      <c r="F90" s="6">
        <v>3</v>
      </c>
      <c r="G90" s="6">
        <v>3</v>
      </c>
    </row>
    <row r="91" spans="1:7">
      <c r="A91" s="49">
        <v>45476.927083333117</v>
      </c>
      <c r="B91" s="6">
        <v>90</v>
      </c>
      <c r="C91" s="6">
        <v>50</v>
      </c>
      <c r="D91" s="6">
        <v>50</v>
      </c>
      <c r="E91" s="6">
        <v>3</v>
      </c>
      <c r="F91" s="6">
        <v>3</v>
      </c>
      <c r="G91" s="6">
        <v>3</v>
      </c>
    </row>
    <row r="92" spans="1:7">
      <c r="A92" s="49">
        <v>45476.937499999782</v>
      </c>
      <c r="B92" s="6">
        <v>91</v>
      </c>
      <c r="C92" s="6">
        <v>50</v>
      </c>
      <c r="D92" s="6">
        <v>50</v>
      </c>
      <c r="E92" s="6">
        <v>3</v>
      </c>
      <c r="F92" s="6">
        <v>3</v>
      </c>
      <c r="G92" s="6">
        <v>3</v>
      </c>
    </row>
    <row r="93" spans="1:7">
      <c r="A93" s="49">
        <v>45476.947916666446</v>
      </c>
      <c r="B93" s="6">
        <v>92</v>
      </c>
      <c r="C93" s="6">
        <v>50</v>
      </c>
      <c r="D93" s="6">
        <v>50</v>
      </c>
      <c r="E93" s="6">
        <v>3</v>
      </c>
      <c r="F93" s="6">
        <v>3</v>
      </c>
      <c r="G93" s="6">
        <v>3</v>
      </c>
    </row>
    <row r="94" spans="1:7">
      <c r="A94" s="49">
        <v>45476.95833333311</v>
      </c>
      <c r="B94" s="6">
        <v>93</v>
      </c>
      <c r="C94" s="6">
        <v>50</v>
      </c>
      <c r="D94" s="6">
        <v>50</v>
      </c>
      <c r="E94" s="6">
        <v>3</v>
      </c>
      <c r="F94" s="6">
        <v>3</v>
      </c>
      <c r="G94" s="6">
        <v>3</v>
      </c>
    </row>
    <row r="95" spans="1:7">
      <c r="A95" s="49">
        <v>45476.968749999774</v>
      </c>
      <c r="B95" s="6">
        <v>94</v>
      </c>
      <c r="C95" s="6">
        <v>50</v>
      </c>
      <c r="D95" s="6">
        <v>50</v>
      </c>
      <c r="E95" s="6">
        <v>3</v>
      </c>
      <c r="F95" s="6">
        <v>3</v>
      </c>
      <c r="G95" s="6">
        <v>3</v>
      </c>
    </row>
    <row r="96" spans="1:7">
      <c r="A96" s="49">
        <v>45476.979166666439</v>
      </c>
      <c r="B96" s="6">
        <v>95</v>
      </c>
      <c r="C96" s="6">
        <v>50</v>
      </c>
      <c r="D96" s="6">
        <v>50</v>
      </c>
      <c r="E96" s="6">
        <v>3</v>
      </c>
      <c r="F96" s="6">
        <v>3</v>
      </c>
      <c r="G96" s="6">
        <v>3</v>
      </c>
    </row>
    <row r="97" spans="1:7">
      <c r="A97" s="49">
        <v>45476.989583333103</v>
      </c>
      <c r="B97" s="6">
        <v>96</v>
      </c>
      <c r="C97" s="6">
        <v>50</v>
      </c>
      <c r="D97" s="6">
        <v>50</v>
      </c>
      <c r="E97" s="6">
        <v>3</v>
      </c>
      <c r="F97" s="6">
        <v>3</v>
      </c>
      <c r="G97" s="6">
        <v>3</v>
      </c>
    </row>
  </sheetData>
  <autoFilter ref="A1:G1" xr:uid="{48E0B547-ACA9-4B37-991D-44BFA3E8BE18}"/>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9CF08-A5F7-4942-B1B2-A3FCBC2422BA}">
  <sheetPr>
    <tabColor rgb="FF00B0F0"/>
  </sheetPr>
  <dimension ref="A1:L97"/>
  <sheetViews>
    <sheetView showGridLines="0" tabSelected="1" workbookViewId="0">
      <pane xSplit="2" ySplit="1" topLeftCell="D2" activePane="bottomRight" state="frozen"/>
      <selection pane="bottomRight" activeCell="I7" sqref="I7"/>
      <selection pane="bottomLeft" activeCell="G2" sqref="G2"/>
      <selection pane="topRight" activeCell="G2" sqref="G2"/>
    </sheetView>
  </sheetViews>
  <sheetFormatPr defaultRowHeight="15" customHeight="1"/>
  <cols>
    <col min="1" max="1" width="15.28515625" bestFit="1" customWidth="1"/>
    <col min="3" max="4" width="16.85546875" bestFit="1" customWidth="1"/>
    <col min="5" max="6" width="11" bestFit="1" customWidth="1"/>
    <col min="7" max="7" width="20.5703125" bestFit="1" customWidth="1"/>
  </cols>
  <sheetData>
    <row r="1" spans="1:12" s="19" customFormat="1">
      <c r="A1" s="19" t="s">
        <v>429</v>
      </c>
      <c r="B1" s="19" t="s">
        <v>432</v>
      </c>
      <c r="C1" s="6" t="s">
        <v>563</v>
      </c>
      <c r="D1" s="6" t="s">
        <v>565</v>
      </c>
      <c r="E1" s="6" t="s">
        <v>566</v>
      </c>
      <c r="F1" s="6" t="s">
        <v>567</v>
      </c>
      <c r="G1" s="6" t="s">
        <v>568</v>
      </c>
      <c r="I1" s="6"/>
      <c r="J1" s="6"/>
      <c r="K1" s="6"/>
      <c r="L1" s="6"/>
    </row>
    <row r="2" spans="1:12">
      <c r="A2" s="49">
        <v>45476</v>
      </c>
      <c r="B2" s="6">
        <v>1</v>
      </c>
      <c r="C2" s="51">
        <v>0.48599999999999999</v>
      </c>
      <c r="D2" s="51">
        <v>0.48599999999999999</v>
      </c>
      <c r="E2" s="51">
        <v>0.48599999999999999</v>
      </c>
      <c r="F2" s="51">
        <v>0.48599999999999999</v>
      </c>
      <c r="G2" s="51">
        <v>0.48599999999999999</v>
      </c>
    </row>
    <row r="3" spans="1:12">
      <c r="A3" s="49">
        <v>45476.010416666664</v>
      </c>
      <c r="B3" s="6">
        <v>2</v>
      </c>
      <c r="C3" s="51">
        <v>0.48299999999999998</v>
      </c>
      <c r="D3" s="51">
        <v>0.48299999999999998</v>
      </c>
      <c r="E3" s="51">
        <v>0.48299999999999998</v>
      </c>
      <c r="F3" s="51">
        <v>0.48299999999999998</v>
      </c>
      <c r="G3" s="51">
        <v>0.48299999999999998</v>
      </c>
    </row>
    <row r="4" spans="1:12">
      <c r="A4" s="49">
        <v>45476.020833333328</v>
      </c>
      <c r="B4" s="6">
        <v>3</v>
      </c>
      <c r="C4" s="51">
        <v>0.48299999999999998</v>
      </c>
      <c r="D4" s="51">
        <v>0.48299999999999998</v>
      </c>
      <c r="E4" s="51">
        <v>0.48299999999999998</v>
      </c>
      <c r="F4" s="51">
        <v>0.48299999999999998</v>
      </c>
      <c r="G4" s="51">
        <v>0.48299999999999998</v>
      </c>
    </row>
    <row r="5" spans="1:12">
      <c r="A5" s="49">
        <v>45476.031249999993</v>
      </c>
      <c r="B5" s="6">
        <v>4</v>
      </c>
      <c r="C5" s="51">
        <v>0.48299999999999998</v>
      </c>
      <c r="D5" s="51">
        <v>0.48299999999999998</v>
      </c>
      <c r="E5" s="51">
        <v>0.48299999999999998</v>
      </c>
      <c r="F5" s="51">
        <v>0.48299999999999998</v>
      </c>
      <c r="G5" s="51">
        <v>0.48299999999999998</v>
      </c>
    </row>
    <row r="6" spans="1:12">
      <c r="A6" s="49">
        <v>45476.041666666657</v>
      </c>
      <c r="B6" s="6">
        <v>5</v>
      </c>
      <c r="C6" s="51">
        <v>0.48299999999999998</v>
      </c>
      <c r="D6" s="51">
        <v>0.48299999999999998</v>
      </c>
      <c r="E6" s="51">
        <v>0.48299999999999998</v>
      </c>
      <c r="F6" s="51">
        <v>0.48299999999999998</v>
      </c>
      <c r="G6" s="51">
        <v>0.48299999999999998</v>
      </c>
    </row>
    <row r="7" spans="1:12">
      <c r="A7" s="49">
        <v>45476.052083333321</v>
      </c>
      <c r="B7" s="6">
        <v>6</v>
      </c>
      <c r="C7" s="51">
        <v>0.48299999999999998</v>
      </c>
      <c r="D7" s="51">
        <v>0.48299999999999998</v>
      </c>
      <c r="E7" s="51">
        <v>0.48299999999999998</v>
      </c>
      <c r="F7" s="51">
        <v>0.48299999999999998</v>
      </c>
      <c r="G7" s="51">
        <v>0.48299999999999998</v>
      </c>
    </row>
    <row r="8" spans="1:12">
      <c r="A8" s="49">
        <v>45476.062499999985</v>
      </c>
      <c r="B8" s="6">
        <v>7</v>
      </c>
      <c r="C8" s="51">
        <v>0.48299999999999998</v>
      </c>
      <c r="D8" s="51">
        <v>0.48299999999999998</v>
      </c>
      <c r="E8" s="51">
        <v>0.48299999999999998</v>
      </c>
      <c r="F8" s="51">
        <v>0.48299999999999998</v>
      </c>
      <c r="G8" s="51">
        <v>0.48299999999999998</v>
      </c>
    </row>
    <row r="9" spans="1:12">
      <c r="A9" s="49">
        <v>45476.07291666665</v>
      </c>
      <c r="B9" s="6">
        <v>8</v>
      </c>
      <c r="C9" s="51">
        <v>0.48299999999999998</v>
      </c>
      <c r="D9" s="51">
        <v>0.48299999999999998</v>
      </c>
      <c r="E9" s="51">
        <v>0.48299999999999998</v>
      </c>
      <c r="F9" s="51">
        <v>0.48299999999999998</v>
      </c>
      <c r="G9" s="51">
        <v>0.48299999999999998</v>
      </c>
    </row>
    <row r="10" spans="1:12">
      <c r="A10" s="49">
        <v>45476.083333333314</v>
      </c>
      <c r="B10" s="6">
        <v>9</v>
      </c>
      <c r="C10" s="51">
        <v>0.47899999999999998</v>
      </c>
      <c r="D10" s="51">
        <v>0.47899999999999998</v>
      </c>
      <c r="E10" s="51">
        <v>0.47899999999999998</v>
      </c>
      <c r="F10" s="51">
        <v>0.47899999999999998</v>
      </c>
      <c r="G10" s="51">
        <v>0.47899999999999998</v>
      </c>
    </row>
    <row r="11" spans="1:12">
      <c r="A11" s="49">
        <v>45476.093749999978</v>
      </c>
      <c r="B11" s="6">
        <v>10</v>
      </c>
      <c r="C11" s="51">
        <v>0.47699999999999998</v>
      </c>
      <c r="D11" s="51">
        <v>0.47699999999999998</v>
      </c>
      <c r="E11" s="51">
        <v>0.47699999999999998</v>
      </c>
      <c r="F11" s="51">
        <v>0.47699999999999998</v>
      </c>
      <c r="G11" s="51">
        <v>0.47699999999999998</v>
      </c>
    </row>
    <row r="12" spans="1:12">
      <c r="A12" s="49">
        <v>45476.104166666642</v>
      </c>
      <c r="B12" s="6">
        <v>11</v>
      </c>
      <c r="C12" s="51">
        <v>0.47599999999999998</v>
      </c>
      <c r="D12" s="51">
        <v>0.47599999999999998</v>
      </c>
      <c r="E12" s="51">
        <v>0.47599999999999998</v>
      </c>
      <c r="F12" s="51">
        <v>0.47599999999999998</v>
      </c>
      <c r="G12" s="51">
        <v>0.47599999999999998</v>
      </c>
    </row>
    <row r="13" spans="1:12">
      <c r="A13" s="49">
        <v>45476.114583333307</v>
      </c>
      <c r="B13" s="6">
        <v>12</v>
      </c>
      <c r="C13" s="51">
        <v>0.47699999999999998</v>
      </c>
      <c r="D13" s="51">
        <v>0.47699999999999998</v>
      </c>
      <c r="E13" s="51">
        <v>0.47699999999999998</v>
      </c>
      <c r="F13" s="51">
        <v>0.47699999999999998</v>
      </c>
      <c r="G13" s="51">
        <v>0.47699999999999998</v>
      </c>
    </row>
    <row r="14" spans="1:12">
      <c r="A14" s="49">
        <v>45476.124999999971</v>
      </c>
      <c r="B14" s="6">
        <v>13</v>
      </c>
      <c r="C14" s="51">
        <v>0.45400000000000001</v>
      </c>
      <c r="D14" s="51">
        <v>0.45400000000000001</v>
      </c>
      <c r="E14" s="51">
        <v>0.45400000000000001</v>
      </c>
      <c r="F14" s="51">
        <v>0.45400000000000001</v>
      </c>
      <c r="G14" s="51">
        <v>0.45400000000000001</v>
      </c>
    </row>
    <row r="15" spans="1:12">
      <c r="A15" s="49">
        <v>45476.135416666635</v>
      </c>
      <c r="B15" s="6">
        <v>14</v>
      </c>
      <c r="C15" s="51">
        <v>0.45</v>
      </c>
      <c r="D15" s="51">
        <v>0.45</v>
      </c>
      <c r="E15" s="51">
        <v>0.45</v>
      </c>
      <c r="F15" s="51">
        <v>0.45</v>
      </c>
      <c r="G15" s="51">
        <v>0.45</v>
      </c>
    </row>
    <row r="16" spans="1:12">
      <c r="A16" s="49">
        <v>45476.145833333299</v>
      </c>
      <c r="B16" s="6">
        <v>15</v>
      </c>
      <c r="C16" s="51">
        <v>0.44900000000000001</v>
      </c>
      <c r="D16" s="51">
        <v>0.44900000000000001</v>
      </c>
      <c r="E16" s="51">
        <v>0.44900000000000001</v>
      </c>
      <c r="F16" s="51">
        <v>0.44900000000000001</v>
      </c>
      <c r="G16" s="51">
        <v>0.44900000000000001</v>
      </c>
    </row>
    <row r="17" spans="1:7">
      <c r="A17" s="49">
        <v>45476.156249999964</v>
      </c>
      <c r="B17" s="6">
        <v>16</v>
      </c>
      <c r="C17" s="51">
        <v>0.45</v>
      </c>
      <c r="D17" s="51">
        <v>0.45</v>
      </c>
      <c r="E17" s="51">
        <v>0.45</v>
      </c>
      <c r="F17" s="51">
        <v>0.45</v>
      </c>
      <c r="G17" s="51">
        <v>0.45</v>
      </c>
    </row>
    <row r="18" spans="1:7">
      <c r="A18" s="49">
        <v>45476.166666666628</v>
      </c>
      <c r="B18" s="6">
        <v>17</v>
      </c>
      <c r="C18" s="51">
        <v>0.46700000000000003</v>
      </c>
      <c r="D18" s="51">
        <v>0.46700000000000003</v>
      </c>
      <c r="E18" s="51">
        <v>0.46700000000000003</v>
      </c>
      <c r="F18" s="51">
        <v>0.46700000000000003</v>
      </c>
      <c r="G18" s="51">
        <v>0.46700000000000003</v>
      </c>
    </row>
    <row r="19" spans="1:7">
      <c r="A19" s="49">
        <v>45476.177083333292</v>
      </c>
      <c r="B19" s="6">
        <v>18</v>
      </c>
      <c r="C19" s="51">
        <v>0.46899999999999997</v>
      </c>
      <c r="D19" s="51">
        <v>0.46899999999999997</v>
      </c>
      <c r="E19" s="51">
        <v>0.46899999999999997</v>
      </c>
      <c r="F19" s="51">
        <v>0.46899999999999997</v>
      </c>
      <c r="G19" s="51">
        <v>0.46899999999999997</v>
      </c>
    </row>
    <row r="20" spans="1:7">
      <c r="A20" s="49">
        <v>45476.187499999956</v>
      </c>
      <c r="B20" s="6">
        <v>19</v>
      </c>
      <c r="C20" s="51">
        <v>0.46899999999999997</v>
      </c>
      <c r="D20" s="51">
        <v>0.46899999999999997</v>
      </c>
      <c r="E20" s="51">
        <v>0.46899999999999997</v>
      </c>
      <c r="F20" s="51">
        <v>0.46899999999999997</v>
      </c>
      <c r="G20" s="51">
        <v>0.46899999999999997</v>
      </c>
    </row>
    <row r="21" spans="1:7">
      <c r="A21" s="49">
        <v>45476.197916666621</v>
      </c>
      <c r="B21" s="6">
        <v>20</v>
      </c>
      <c r="C21" s="51">
        <v>0.46899999999999997</v>
      </c>
      <c r="D21" s="51">
        <v>0.46899999999999997</v>
      </c>
      <c r="E21" s="51">
        <v>0.46899999999999997</v>
      </c>
      <c r="F21" s="51">
        <v>0.46899999999999997</v>
      </c>
      <c r="G21" s="51">
        <v>0.46899999999999997</v>
      </c>
    </row>
    <row r="22" spans="1:7">
      <c r="A22" s="49">
        <v>45476.208333333285</v>
      </c>
      <c r="B22" s="6">
        <v>21</v>
      </c>
      <c r="C22" s="51">
        <v>0.46899999999999997</v>
      </c>
      <c r="D22" s="51">
        <v>0.46899999999999997</v>
      </c>
      <c r="E22" s="51">
        <v>0.46899999999999997</v>
      </c>
      <c r="F22" s="51">
        <v>0.46899999999999997</v>
      </c>
      <c r="G22" s="51">
        <v>0.46899999999999997</v>
      </c>
    </row>
    <row r="23" spans="1:7">
      <c r="A23" s="49">
        <v>45476.218749999949</v>
      </c>
      <c r="B23" s="6">
        <v>22</v>
      </c>
      <c r="C23" s="51">
        <v>0.46899999999999997</v>
      </c>
      <c r="D23" s="51">
        <v>0.46899999999999997</v>
      </c>
      <c r="E23" s="51">
        <v>0.46899999999999997</v>
      </c>
      <c r="F23" s="51">
        <v>0.46899999999999997</v>
      </c>
      <c r="G23" s="51">
        <v>0.46899999999999997</v>
      </c>
    </row>
    <row r="24" spans="1:7">
      <c r="A24" s="49">
        <v>45476.229166666613</v>
      </c>
      <c r="B24" s="6">
        <v>23</v>
      </c>
      <c r="C24" s="51">
        <v>0.46899999999999997</v>
      </c>
      <c r="D24" s="51">
        <v>0.46899999999999997</v>
      </c>
      <c r="E24" s="51">
        <v>0.46899999999999997</v>
      </c>
      <c r="F24" s="51">
        <v>0.46899999999999997</v>
      </c>
      <c r="G24" s="51">
        <v>0.46899999999999997</v>
      </c>
    </row>
    <row r="25" spans="1:7">
      <c r="A25" s="49">
        <v>45476.239583333278</v>
      </c>
      <c r="B25" s="6">
        <v>24</v>
      </c>
      <c r="C25" s="51">
        <v>0.46899999999999997</v>
      </c>
      <c r="D25" s="51">
        <v>0.46899999999999997</v>
      </c>
      <c r="E25" s="51">
        <v>0.46899999999999997</v>
      </c>
      <c r="F25" s="51">
        <v>0.46899999999999997</v>
      </c>
      <c r="G25" s="51">
        <v>0.46899999999999997</v>
      </c>
    </row>
    <row r="26" spans="1:7">
      <c r="A26" s="49">
        <v>45476.249999999942</v>
      </c>
      <c r="B26" s="6">
        <v>25</v>
      </c>
      <c r="C26" s="51">
        <v>0.45300000000000001</v>
      </c>
      <c r="D26" s="51">
        <v>0.45300000000000001</v>
      </c>
      <c r="E26" s="51">
        <v>0.45300000000000001</v>
      </c>
      <c r="F26" s="51">
        <v>0.45300000000000001</v>
      </c>
      <c r="G26" s="51">
        <v>0.45300000000000001</v>
      </c>
    </row>
    <row r="27" spans="1:7">
      <c r="A27" s="49">
        <v>45476.260416666606</v>
      </c>
      <c r="B27" s="6">
        <v>26</v>
      </c>
      <c r="C27" s="51">
        <v>0.45</v>
      </c>
      <c r="D27" s="51">
        <v>0.45</v>
      </c>
      <c r="E27" s="51">
        <v>0.45</v>
      </c>
      <c r="F27" s="51">
        <v>0.45</v>
      </c>
      <c r="G27" s="51">
        <v>0.45</v>
      </c>
    </row>
    <row r="28" spans="1:7">
      <c r="A28" s="49">
        <v>45476.27083333327</v>
      </c>
      <c r="B28" s="6">
        <v>27</v>
      </c>
      <c r="C28" s="51">
        <v>0.45800000000000002</v>
      </c>
      <c r="D28" s="51">
        <v>0.45800000000000002</v>
      </c>
      <c r="E28" s="51">
        <v>0.45800000000000002</v>
      </c>
      <c r="F28" s="51">
        <v>0.45800000000000002</v>
      </c>
      <c r="G28" s="51">
        <v>0.45800000000000002</v>
      </c>
    </row>
    <row r="29" spans="1:7">
      <c r="A29" s="49">
        <v>45476.281249999935</v>
      </c>
      <c r="B29" s="6">
        <v>28</v>
      </c>
      <c r="C29" s="51">
        <v>0.45900000000000002</v>
      </c>
      <c r="D29" s="51">
        <v>0.45900000000000002</v>
      </c>
      <c r="E29" s="51">
        <v>0.45900000000000002</v>
      </c>
      <c r="F29" s="51">
        <v>0.45900000000000002</v>
      </c>
      <c r="G29" s="51">
        <v>0.45900000000000002</v>
      </c>
    </row>
    <row r="30" spans="1:7">
      <c r="A30" s="49">
        <v>45476.291666666599</v>
      </c>
      <c r="B30" s="6">
        <v>29</v>
      </c>
      <c r="C30" s="51">
        <v>0.45</v>
      </c>
      <c r="D30" s="51">
        <v>0.45</v>
      </c>
      <c r="E30" s="51">
        <v>0.45</v>
      </c>
      <c r="F30" s="51">
        <v>0.45</v>
      </c>
      <c r="G30" s="51">
        <v>0.45</v>
      </c>
    </row>
    <row r="31" spans="1:7">
      <c r="A31" s="49">
        <v>45476.302083333263</v>
      </c>
      <c r="B31" s="6">
        <v>30</v>
      </c>
      <c r="C31" s="51">
        <v>0.45</v>
      </c>
      <c r="D31" s="51">
        <v>0.45</v>
      </c>
      <c r="E31" s="51">
        <v>0.45</v>
      </c>
      <c r="F31" s="51">
        <v>0.45</v>
      </c>
      <c r="G31" s="51">
        <v>0.45</v>
      </c>
    </row>
    <row r="32" spans="1:7">
      <c r="A32" s="49">
        <v>45476.312499999927</v>
      </c>
      <c r="B32" s="6">
        <v>31</v>
      </c>
      <c r="C32" s="51">
        <v>0.45600000000000002</v>
      </c>
      <c r="D32" s="51">
        <v>0.45600000000000002</v>
      </c>
      <c r="E32" s="51">
        <v>0.45600000000000002</v>
      </c>
      <c r="F32" s="51">
        <v>0.45600000000000002</v>
      </c>
      <c r="G32" s="51">
        <v>0.45600000000000002</v>
      </c>
    </row>
    <row r="33" spans="1:7">
      <c r="A33" s="49">
        <v>45476.322916666591</v>
      </c>
      <c r="B33" s="6">
        <v>32</v>
      </c>
      <c r="C33" s="51">
        <v>0.45500000000000002</v>
      </c>
      <c r="D33" s="51">
        <v>0.45500000000000002</v>
      </c>
      <c r="E33" s="51">
        <v>0.45500000000000002</v>
      </c>
      <c r="F33" s="51">
        <v>0.45500000000000002</v>
      </c>
      <c r="G33" s="51">
        <v>0.45500000000000002</v>
      </c>
    </row>
    <row r="34" spans="1:7">
      <c r="A34" s="49">
        <v>45476.333333333256</v>
      </c>
      <c r="B34" s="6">
        <v>33</v>
      </c>
      <c r="C34" s="51">
        <v>0.44900000000000001</v>
      </c>
      <c r="D34" s="51">
        <v>0.44900000000000001</v>
      </c>
      <c r="E34" s="51">
        <v>0.44900000000000001</v>
      </c>
      <c r="F34" s="51">
        <v>0.44900000000000001</v>
      </c>
      <c r="G34" s="51">
        <v>0.44900000000000001</v>
      </c>
    </row>
    <row r="35" spans="1:7">
      <c r="A35" s="49">
        <v>45476.34374999992</v>
      </c>
      <c r="B35" s="6">
        <v>34</v>
      </c>
      <c r="C35" s="51">
        <v>0.45</v>
      </c>
      <c r="D35" s="51">
        <v>0.45</v>
      </c>
      <c r="E35" s="51">
        <v>0.45</v>
      </c>
      <c r="F35" s="51">
        <v>0.45</v>
      </c>
      <c r="G35" s="51">
        <v>0.45</v>
      </c>
    </row>
    <row r="36" spans="1:7">
      <c r="A36" s="49">
        <v>45476.354166666584</v>
      </c>
      <c r="B36" s="6">
        <v>35</v>
      </c>
      <c r="C36" s="51">
        <v>0.44900000000000001</v>
      </c>
      <c r="D36" s="51">
        <v>0.44900000000000001</v>
      </c>
      <c r="E36" s="51">
        <v>0.44900000000000001</v>
      </c>
      <c r="F36" s="51">
        <v>0.44900000000000001</v>
      </c>
      <c r="G36" s="51">
        <v>0.44900000000000001</v>
      </c>
    </row>
    <row r="37" spans="1:7">
      <c r="A37" s="49">
        <v>45476.364583333248</v>
      </c>
      <c r="B37" s="6">
        <v>36</v>
      </c>
      <c r="C37" s="51">
        <v>0.44700000000000001</v>
      </c>
      <c r="D37" s="51">
        <v>0.44700000000000001</v>
      </c>
      <c r="E37" s="51">
        <v>0.44700000000000001</v>
      </c>
      <c r="F37" s="51">
        <v>0.44700000000000001</v>
      </c>
      <c r="G37" s="51">
        <v>0.44700000000000001</v>
      </c>
    </row>
    <row r="38" spans="1:7">
      <c r="A38" s="49">
        <v>45476.374999999913</v>
      </c>
      <c r="B38" s="6">
        <v>37</v>
      </c>
      <c r="C38" s="51">
        <v>0.44600000000000001</v>
      </c>
      <c r="D38" s="51">
        <v>0.44600000000000001</v>
      </c>
      <c r="E38" s="51">
        <v>0.44600000000000001</v>
      </c>
      <c r="F38" s="51">
        <v>0.44600000000000001</v>
      </c>
      <c r="G38" s="51">
        <v>0.44600000000000001</v>
      </c>
    </row>
    <row r="39" spans="1:7">
      <c r="A39" s="49">
        <v>45476.385416666577</v>
      </c>
      <c r="B39" s="6">
        <v>38</v>
      </c>
      <c r="C39" s="51">
        <v>0.44700000000000001</v>
      </c>
      <c r="D39" s="51">
        <v>0.44700000000000001</v>
      </c>
      <c r="E39" s="51">
        <v>0.44700000000000001</v>
      </c>
      <c r="F39" s="51">
        <v>0.44700000000000001</v>
      </c>
      <c r="G39" s="51">
        <v>0.44700000000000001</v>
      </c>
    </row>
    <row r="40" spans="1:7">
      <c r="A40" s="49">
        <v>45476.395833333241</v>
      </c>
      <c r="B40" s="6">
        <v>39</v>
      </c>
      <c r="C40" s="51">
        <v>0.443</v>
      </c>
      <c r="D40" s="51">
        <v>0.443</v>
      </c>
      <c r="E40" s="51">
        <v>0.443</v>
      </c>
      <c r="F40" s="51">
        <v>0.443</v>
      </c>
      <c r="G40" s="51">
        <v>0.443</v>
      </c>
    </row>
    <row r="41" spans="1:7">
      <c r="A41" s="49">
        <v>45476.406249999905</v>
      </c>
      <c r="B41" s="6">
        <v>40</v>
      </c>
      <c r="C41" s="51">
        <v>0.441</v>
      </c>
      <c r="D41" s="51">
        <v>0.441</v>
      </c>
      <c r="E41" s="51">
        <v>0.441</v>
      </c>
      <c r="F41" s="51">
        <v>0.441</v>
      </c>
      <c r="G41" s="51">
        <v>0.441</v>
      </c>
    </row>
    <row r="42" spans="1:7">
      <c r="A42" s="49">
        <v>45476.41666666657</v>
      </c>
      <c r="B42" s="6">
        <v>41</v>
      </c>
      <c r="C42" s="51">
        <v>0.44</v>
      </c>
      <c r="D42" s="51">
        <v>0.44</v>
      </c>
      <c r="E42" s="51">
        <v>0.44</v>
      </c>
      <c r="F42" s="51">
        <v>0.44</v>
      </c>
      <c r="G42" s="51">
        <v>0.44</v>
      </c>
    </row>
    <row r="43" spans="1:7">
      <c r="A43" s="49">
        <v>45476.427083333234</v>
      </c>
      <c r="B43" s="6">
        <v>42</v>
      </c>
      <c r="C43" s="51">
        <v>0.439</v>
      </c>
      <c r="D43" s="51">
        <v>0.439</v>
      </c>
      <c r="E43" s="51">
        <v>0.439</v>
      </c>
      <c r="F43" s="51">
        <v>0.439</v>
      </c>
      <c r="G43" s="51">
        <v>0.439</v>
      </c>
    </row>
    <row r="44" spans="1:7">
      <c r="A44" s="49">
        <v>45476.437499999898</v>
      </c>
      <c r="B44" s="6">
        <v>43</v>
      </c>
      <c r="C44" s="51">
        <v>0.439</v>
      </c>
      <c r="D44" s="51">
        <v>0.439</v>
      </c>
      <c r="E44" s="51">
        <v>0.439</v>
      </c>
      <c r="F44" s="51">
        <v>0.439</v>
      </c>
      <c r="G44" s="51">
        <v>0.439</v>
      </c>
    </row>
    <row r="45" spans="1:7">
      <c r="A45" s="49">
        <v>45476.447916666562</v>
      </c>
      <c r="B45" s="6">
        <v>44</v>
      </c>
      <c r="C45" s="51">
        <v>0.439</v>
      </c>
      <c r="D45" s="51">
        <v>0.439</v>
      </c>
      <c r="E45" s="51">
        <v>0.439</v>
      </c>
      <c r="F45" s="51">
        <v>0.439</v>
      </c>
      <c r="G45" s="51">
        <v>0.439</v>
      </c>
    </row>
    <row r="46" spans="1:7">
      <c r="A46" s="49">
        <v>45476.458333333227</v>
      </c>
      <c r="B46" s="6">
        <v>45</v>
      </c>
      <c r="C46" s="51">
        <v>0.43</v>
      </c>
      <c r="D46" s="51">
        <v>0.43</v>
      </c>
      <c r="E46" s="51">
        <v>0.43</v>
      </c>
      <c r="F46" s="51">
        <v>0.43</v>
      </c>
      <c r="G46" s="51">
        <v>0.43</v>
      </c>
    </row>
    <row r="47" spans="1:7">
      <c r="A47" s="49">
        <v>45476.468749999891</v>
      </c>
      <c r="B47" s="6">
        <v>46</v>
      </c>
      <c r="C47" s="51">
        <v>0.43</v>
      </c>
      <c r="D47" s="51">
        <v>0.43</v>
      </c>
      <c r="E47" s="51">
        <v>0.43</v>
      </c>
      <c r="F47" s="51">
        <v>0.43</v>
      </c>
      <c r="G47" s="51">
        <v>0.43</v>
      </c>
    </row>
    <row r="48" spans="1:7">
      <c r="A48" s="49">
        <v>45476.479166666555</v>
      </c>
      <c r="B48" s="6">
        <v>47</v>
      </c>
      <c r="C48" s="51">
        <v>0.43</v>
      </c>
      <c r="D48" s="51">
        <v>0.43</v>
      </c>
      <c r="E48" s="51">
        <v>0.43</v>
      </c>
      <c r="F48" s="51">
        <v>0.43</v>
      </c>
      <c r="G48" s="51">
        <v>0.43</v>
      </c>
    </row>
    <row r="49" spans="1:7">
      <c r="A49" s="49">
        <v>45476.489583333219</v>
      </c>
      <c r="B49" s="6">
        <v>48</v>
      </c>
      <c r="C49" s="51">
        <v>0.42899999999999999</v>
      </c>
      <c r="D49" s="51">
        <v>0.42899999999999999</v>
      </c>
      <c r="E49" s="51">
        <v>0.42899999999999999</v>
      </c>
      <c r="F49" s="51">
        <v>0.42899999999999999</v>
      </c>
      <c r="G49" s="51">
        <v>0.42899999999999999</v>
      </c>
    </row>
    <row r="50" spans="1:7">
      <c r="A50" s="49">
        <v>45476.499999999884</v>
      </c>
      <c r="B50" s="6">
        <v>49</v>
      </c>
      <c r="C50" s="51">
        <v>0.43</v>
      </c>
      <c r="D50" s="51">
        <v>0.43</v>
      </c>
      <c r="E50" s="51">
        <v>0.43</v>
      </c>
      <c r="F50" s="51">
        <v>0.43</v>
      </c>
      <c r="G50" s="51">
        <v>0.43</v>
      </c>
    </row>
    <row r="51" spans="1:7">
      <c r="A51" s="49">
        <v>45476.510416666548</v>
      </c>
      <c r="B51" s="6">
        <v>50</v>
      </c>
      <c r="C51" s="51">
        <v>0.42899999999999999</v>
      </c>
      <c r="D51" s="51">
        <v>0.42899999999999999</v>
      </c>
      <c r="E51" s="51">
        <v>0.42899999999999999</v>
      </c>
      <c r="F51" s="51">
        <v>0.42899999999999999</v>
      </c>
      <c r="G51" s="51">
        <v>0.42899999999999999</v>
      </c>
    </row>
    <row r="52" spans="1:7">
      <c r="A52" s="49">
        <v>45476.520833333212</v>
      </c>
      <c r="B52" s="6">
        <v>51</v>
      </c>
      <c r="C52" s="51">
        <v>0.42899999999999999</v>
      </c>
      <c r="D52" s="51">
        <v>0.42899999999999999</v>
      </c>
      <c r="E52" s="51">
        <v>0.42899999999999999</v>
      </c>
      <c r="F52" s="51">
        <v>0.42899999999999999</v>
      </c>
      <c r="G52" s="51">
        <v>0.42899999999999999</v>
      </c>
    </row>
    <row r="53" spans="1:7">
      <c r="A53" s="49">
        <v>45476.531249999876</v>
      </c>
      <c r="B53" s="6">
        <v>52</v>
      </c>
      <c r="C53" s="51">
        <v>0.43</v>
      </c>
      <c r="D53" s="51">
        <v>0.43</v>
      </c>
      <c r="E53" s="51">
        <v>0.43</v>
      </c>
      <c r="F53" s="51">
        <v>0.43</v>
      </c>
      <c r="G53" s="51">
        <v>0.43</v>
      </c>
    </row>
    <row r="54" spans="1:7">
      <c r="A54" s="49">
        <v>45476.541666666541</v>
      </c>
      <c r="B54" s="6">
        <v>53</v>
      </c>
      <c r="C54" s="51">
        <v>0.42899999999999999</v>
      </c>
      <c r="D54" s="51">
        <v>0.42899999999999999</v>
      </c>
      <c r="E54" s="51">
        <v>0.42899999999999999</v>
      </c>
      <c r="F54" s="51">
        <v>0.42899999999999999</v>
      </c>
      <c r="G54" s="51">
        <v>0.42899999999999999</v>
      </c>
    </row>
    <row r="55" spans="1:7">
      <c r="A55" s="49">
        <v>45476.552083333205</v>
      </c>
      <c r="B55" s="6">
        <v>54</v>
      </c>
      <c r="C55" s="51">
        <v>0.43</v>
      </c>
      <c r="D55" s="51">
        <v>0.43</v>
      </c>
      <c r="E55" s="51">
        <v>0.43</v>
      </c>
      <c r="F55" s="51">
        <v>0.43</v>
      </c>
      <c r="G55" s="51">
        <v>0.43</v>
      </c>
    </row>
    <row r="56" spans="1:7">
      <c r="A56" s="49">
        <v>45476.562499999869</v>
      </c>
      <c r="B56" s="6">
        <v>55</v>
      </c>
      <c r="C56" s="51">
        <v>0.42899999999999999</v>
      </c>
      <c r="D56" s="51">
        <v>0.42899999999999999</v>
      </c>
      <c r="E56" s="51">
        <v>0.42899999999999999</v>
      </c>
      <c r="F56" s="51">
        <v>0.42899999999999999</v>
      </c>
      <c r="G56" s="51">
        <v>0.42899999999999999</v>
      </c>
    </row>
    <row r="57" spans="1:7">
      <c r="A57" s="49">
        <v>45476.572916666533</v>
      </c>
      <c r="B57" s="6">
        <v>56</v>
      </c>
      <c r="C57" s="51">
        <v>0.43099999999999999</v>
      </c>
      <c r="D57" s="51">
        <v>0.43099999999999999</v>
      </c>
      <c r="E57" s="51">
        <v>0.43099999999999999</v>
      </c>
      <c r="F57" s="51">
        <v>0.43099999999999999</v>
      </c>
      <c r="G57" s="51">
        <v>0.43099999999999999</v>
      </c>
    </row>
    <row r="58" spans="1:7">
      <c r="A58" s="49">
        <v>45476.583333333198</v>
      </c>
      <c r="B58" s="6">
        <v>57</v>
      </c>
      <c r="C58" s="51">
        <v>0.436</v>
      </c>
      <c r="D58" s="51">
        <v>0.436</v>
      </c>
      <c r="E58" s="51">
        <v>0.436</v>
      </c>
      <c r="F58" s="51">
        <v>0.436</v>
      </c>
      <c r="G58" s="51">
        <v>0.436</v>
      </c>
    </row>
    <row r="59" spans="1:7">
      <c r="A59" s="49">
        <v>45476.593749999862</v>
      </c>
      <c r="B59" s="6">
        <v>58</v>
      </c>
      <c r="C59" s="51">
        <v>0.44</v>
      </c>
      <c r="D59" s="51">
        <v>0.44</v>
      </c>
      <c r="E59" s="51">
        <v>0.44</v>
      </c>
      <c r="F59" s="51">
        <v>0.44</v>
      </c>
      <c r="G59" s="51">
        <v>0.44</v>
      </c>
    </row>
    <row r="60" spans="1:7">
      <c r="A60" s="49">
        <v>45476.604166666526</v>
      </c>
      <c r="B60" s="6">
        <v>59</v>
      </c>
      <c r="C60" s="51">
        <v>0.44700000000000001</v>
      </c>
      <c r="D60" s="51">
        <v>0.44700000000000001</v>
      </c>
      <c r="E60" s="51">
        <v>0.44700000000000001</v>
      </c>
      <c r="F60" s="51">
        <v>0.44700000000000001</v>
      </c>
      <c r="G60" s="51">
        <v>0.44700000000000001</v>
      </c>
    </row>
    <row r="61" spans="1:7">
      <c r="A61" s="49">
        <v>45476.61458333319</v>
      </c>
      <c r="B61" s="6">
        <v>60</v>
      </c>
      <c r="C61" s="51">
        <v>0.44600000000000001</v>
      </c>
      <c r="D61" s="51">
        <v>0.44600000000000001</v>
      </c>
      <c r="E61" s="51">
        <v>0.44600000000000001</v>
      </c>
      <c r="F61" s="51">
        <v>0.44600000000000001</v>
      </c>
      <c r="G61" s="51">
        <v>0.44600000000000001</v>
      </c>
    </row>
    <row r="62" spans="1:7">
      <c r="A62" s="49">
        <v>45476.624999999854</v>
      </c>
      <c r="B62" s="6">
        <v>61</v>
      </c>
      <c r="C62" s="51">
        <v>0.44700000000000001</v>
      </c>
      <c r="D62" s="51">
        <v>0.44700000000000001</v>
      </c>
      <c r="E62" s="51">
        <v>0.44700000000000001</v>
      </c>
      <c r="F62" s="51">
        <v>0.44700000000000001</v>
      </c>
      <c r="G62" s="51">
        <v>0.44700000000000001</v>
      </c>
    </row>
    <row r="63" spans="1:7">
      <c r="A63" s="49">
        <v>45476.635416666519</v>
      </c>
      <c r="B63" s="6">
        <v>62</v>
      </c>
      <c r="C63" s="51">
        <v>0.44700000000000001</v>
      </c>
      <c r="D63" s="51">
        <v>0.44700000000000001</v>
      </c>
      <c r="E63" s="51">
        <v>0.44700000000000001</v>
      </c>
      <c r="F63" s="51">
        <v>0.44700000000000001</v>
      </c>
      <c r="G63" s="51">
        <v>0.44700000000000001</v>
      </c>
    </row>
    <row r="64" spans="1:7">
      <c r="A64" s="49">
        <v>45476.645833333183</v>
      </c>
      <c r="B64" s="6">
        <v>63</v>
      </c>
      <c r="C64" s="51">
        <v>0.44400000000000001</v>
      </c>
      <c r="D64" s="51">
        <v>0.44400000000000001</v>
      </c>
      <c r="E64" s="51">
        <v>0.44400000000000001</v>
      </c>
      <c r="F64" s="51">
        <v>0.44400000000000001</v>
      </c>
      <c r="G64" s="51">
        <v>0.44400000000000001</v>
      </c>
    </row>
    <row r="65" spans="1:7">
      <c r="A65" s="49">
        <v>45476.656249999847</v>
      </c>
      <c r="B65" s="6">
        <v>64</v>
      </c>
      <c r="C65" s="51">
        <v>0.44600000000000001</v>
      </c>
      <c r="D65" s="51">
        <v>0.44600000000000001</v>
      </c>
      <c r="E65" s="51">
        <v>0.44600000000000001</v>
      </c>
      <c r="F65" s="51">
        <v>0.44600000000000001</v>
      </c>
      <c r="G65" s="51">
        <v>0.44600000000000001</v>
      </c>
    </row>
    <row r="66" spans="1:7">
      <c r="A66" s="49">
        <v>45476.666666666511</v>
      </c>
      <c r="B66" s="6">
        <v>65</v>
      </c>
      <c r="C66" s="51">
        <v>0.45900000000000002</v>
      </c>
      <c r="D66" s="51">
        <v>0.45900000000000002</v>
      </c>
      <c r="E66" s="51">
        <v>0.45900000000000002</v>
      </c>
      <c r="F66" s="51">
        <v>0.45900000000000002</v>
      </c>
      <c r="G66" s="51">
        <v>0.45900000000000002</v>
      </c>
    </row>
    <row r="67" spans="1:7">
      <c r="A67" s="49">
        <v>45476.677083333176</v>
      </c>
      <c r="B67" s="6">
        <v>66</v>
      </c>
      <c r="C67" s="51">
        <v>0.46800000000000003</v>
      </c>
      <c r="D67" s="51">
        <v>0.46800000000000003</v>
      </c>
      <c r="E67" s="51">
        <v>0.46800000000000003</v>
      </c>
      <c r="F67" s="51">
        <v>0.46800000000000003</v>
      </c>
      <c r="G67" s="51">
        <v>0.46800000000000003</v>
      </c>
    </row>
    <row r="68" spans="1:7">
      <c r="A68" s="49">
        <v>45476.68749999984</v>
      </c>
      <c r="B68" s="6">
        <v>67</v>
      </c>
      <c r="C68" s="51">
        <v>0.46800000000000003</v>
      </c>
      <c r="D68" s="51">
        <v>0.46800000000000003</v>
      </c>
      <c r="E68" s="51">
        <v>0.46800000000000003</v>
      </c>
      <c r="F68" s="51">
        <v>0.46800000000000003</v>
      </c>
      <c r="G68" s="51">
        <v>0.46800000000000003</v>
      </c>
    </row>
    <row r="69" spans="1:7">
      <c r="A69" s="49">
        <v>45476.697916666504</v>
      </c>
      <c r="B69" s="6">
        <v>68</v>
      </c>
      <c r="C69" s="51">
        <v>0.47099999999999997</v>
      </c>
      <c r="D69" s="51">
        <v>0.47099999999999997</v>
      </c>
      <c r="E69" s="51">
        <v>0.47099999999999997</v>
      </c>
      <c r="F69" s="51">
        <v>0.47099999999999997</v>
      </c>
      <c r="G69" s="51">
        <v>0.47099999999999997</v>
      </c>
    </row>
    <row r="70" spans="1:7">
      <c r="A70" s="49">
        <v>45476.708333333168</v>
      </c>
      <c r="B70" s="6">
        <v>69</v>
      </c>
      <c r="C70" s="51">
        <v>0.47899999999999998</v>
      </c>
      <c r="D70" s="51">
        <v>0.47899999999999998</v>
      </c>
      <c r="E70" s="51">
        <v>0.47899999999999998</v>
      </c>
      <c r="F70" s="51">
        <v>0.47899999999999998</v>
      </c>
      <c r="G70" s="51">
        <v>0.47899999999999998</v>
      </c>
    </row>
    <row r="71" spans="1:7">
      <c r="A71" s="49">
        <v>45476.718749999833</v>
      </c>
      <c r="B71" s="6">
        <v>70</v>
      </c>
      <c r="C71" s="51">
        <v>0.48</v>
      </c>
      <c r="D71" s="51">
        <v>0.48</v>
      </c>
      <c r="E71" s="51">
        <v>0.48</v>
      </c>
      <c r="F71" s="51">
        <v>0.48</v>
      </c>
      <c r="G71" s="51">
        <v>0.48</v>
      </c>
    </row>
    <row r="72" spans="1:7">
      <c r="A72" s="49">
        <v>45476.729166666497</v>
      </c>
      <c r="B72" s="6">
        <v>71</v>
      </c>
      <c r="C72" s="51">
        <v>0.49299999999999999</v>
      </c>
      <c r="D72" s="51">
        <v>0.49299999999999999</v>
      </c>
      <c r="E72" s="51">
        <v>0.49299999999999999</v>
      </c>
      <c r="F72" s="51">
        <v>0.49299999999999999</v>
      </c>
      <c r="G72" s="51">
        <v>0.49299999999999999</v>
      </c>
    </row>
    <row r="73" spans="1:7">
      <c r="A73" s="49">
        <v>45476.739583333161</v>
      </c>
      <c r="B73" s="6">
        <v>72</v>
      </c>
      <c r="C73" s="51">
        <v>0.49399999999999999</v>
      </c>
      <c r="D73" s="51">
        <v>0.49399999999999999</v>
      </c>
      <c r="E73" s="51">
        <v>0.49399999999999999</v>
      </c>
      <c r="F73" s="51">
        <v>0.49399999999999999</v>
      </c>
      <c r="G73" s="51">
        <v>0.49399999999999999</v>
      </c>
    </row>
    <row r="74" spans="1:7">
      <c r="A74" s="49">
        <v>45476.749999999825</v>
      </c>
      <c r="B74" s="6">
        <v>73</v>
      </c>
      <c r="C74" s="51">
        <v>0.49299999999999999</v>
      </c>
      <c r="D74" s="51">
        <v>0.49299999999999999</v>
      </c>
      <c r="E74" s="51">
        <v>0.49299999999999999</v>
      </c>
      <c r="F74" s="51">
        <v>0.49299999999999999</v>
      </c>
      <c r="G74" s="51">
        <v>0.49299999999999999</v>
      </c>
    </row>
    <row r="75" spans="1:7">
      <c r="A75" s="49">
        <v>45476.76041666649</v>
      </c>
      <c r="B75" s="6">
        <v>74</v>
      </c>
      <c r="C75" s="51">
        <v>0.49399999999999999</v>
      </c>
      <c r="D75" s="51">
        <v>0.49399999999999999</v>
      </c>
      <c r="E75" s="51">
        <v>0.49399999999999999</v>
      </c>
      <c r="F75" s="51">
        <v>0.49399999999999999</v>
      </c>
      <c r="G75" s="51">
        <v>0.49399999999999999</v>
      </c>
    </row>
    <row r="76" spans="1:7">
      <c r="A76" s="49">
        <v>45476.770833333154</v>
      </c>
      <c r="B76" s="6">
        <v>75</v>
      </c>
      <c r="C76" s="51">
        <v>0.49399999999999999</v>
      </c>
      <c r="D76" s="51">
        <v>0.49399999999999999</v>
      </c>
      <c r="E76" s="51">
        <v>0.49399999999999999</v>
      </c>
      <c r="F76" s="51">
        <v>0.49399999999999999</v>
      </c>
      <c r="G76" s="51">
        <v>0.49399999999999999</v>
      </c>
    </row>
    <row r="77" spans="1:7">
      <c r="A77" s="49">
        <v>45476.781249999818</v>
      </c>
      <c r="B77" s="6">
        <v>76</v>
      </c>
      <c r="C77" s="51">
        <v>0.49299999999999999</v>
      </c>
      <c r="D77" s="51">
        <v>0.49299999999999999</v>
      </c>
      <c r="E77" s="51">
        <v>0.49299999999999999</v>
      </c>
      <c r="F77" s="51">
        <v>0.49299999999999999</v>
      </c>
      <c r="G77" s="51">
        <v>0.49299999999999999</v>
      </c>
    </row>
    <row r="78" spans="1:7">
      <c r="A78" s="49">
        <v>45476.791666666482</v>
      </c>
      <c r="B78" s="6">
        <v>77</v>
      </c>
      <c r="C78" s="51">
        <v>0.498</v>
      </c>
      <c r="D78" s="51">
        <v>0.498</v>
      </c>
      <c r="E78" s="51">
        <v>0.498</v>
      </c>
      <c r="F78" s="51">
        <v>0.498</v>
      </c>
      <c r="G78" s="51">
        <v>0.498</v>
      </c>
    </row>
    <row r="79" spans="1:7">
      <c r="A79" s="49">
        <v>45476.802083333147</v>
      </c>
      <c r="B79" s="6">
        <v>78</v>
      </c>
      <c r="C79" s="51">
        <v>0.499</v>
      </c>
      <c r="D79" s="51">
        <v>0.499</v>
      </c>
      <c r="E79" s="51">
        <v>0.499</v>
      </c>
      <c r="F79" s="51">
        <v>0.499</v>
      </c>
      <c r="G79" s="51">
        <v>0.499</v>
      </c>
    </row>
    <row r="80" spans="1:7">
      <c r="A80" s="49">
        <v>45476.812499999811</v>
      </c>
      <c r="B80" s="6">
        <v>79</v>
      </c>
      <c r="C80" s="51">
        <v>0.503</v>
      </c>
      <c r="D80" s="51">
        <v>0.503</v>
      </c>
      <c r="E80" s="51">
        <v>0.503</v>
      </c>
      <c r="F80" s="51">
        <v>0.503</v>
      </c>
      <c r="G80" s="51">
        <v>0.503</v>
      </c>
    </row>
    <row r="81" spans="1:7">
      <c r="A81" s="49">
        <v>45476.822916666475</v>
      </c>
      <c r="B81" s="6">
        <v>80</v>
      </c>
      <c r="C81" s="51">
        <v>0.503</v>
      </c>
      <c r="D81" s="51">
        <v>0.503</v>
      </c>
      <c r="E81" s="51">
        <v>0.503</v>
      </c>
      <c r="F81" s="51">
        <v>0.503</v>
      </c>
      <c r="G81" s="51">
        <v>0.503</v>
      </c>
    </row>
    <row r="82" spans="1:7">
      <c r="A82" s="49">
        <v>45476.833333333139</v>
      </c>
      <c r="B82" s="6">
        <v>81</v>
      </c>
      <c r="C82" s="51">
        <v>0.51</v>
      </c>
      <c r="D82" s="51">
        <v>0.51</v>
      </c>
      <c r="E82" s="51">
        <v>0.51</v>
      </c>
      <c r="F82" s="51">
        <v>0.51</v>
      </c>
      <c r="G82" s="51">
        <v>0.51</v>
      </c>
    </row>
    <row r="83" spans="1:7">
      <c r="A83" s="49">
        <v>45476.843749999804</v>
      </c>
      <c r="B83" s="6">
        <v>82</v>
      </c>
      <c r="C83" s="51">
        <v>0.50700000000000001</v>
      </c>
      <c r="D83" s="51">
        <v>0.50700000000000001</v>
      </c>
      <c r="E83" s="51">
        <v>0.50700000000000001</v>
      </c>
      <c r="F83" s="51">
        <v>0.50700000000000001</v>
      </c>
      <c r="G83" s="51">
        <v>0.50700000000000001</v>
      </c>
    </row>
    <row r="84" spans="1:7">
      <c r="A84" s="49">
        <v>45476.854166666468</v>
      </c>
      <c r="B84" s="6">
        <v>83</v>
      </c>
      <c r="C84" s="51">
        <v>0.50900000000000001</v>
      </c>
      <c r="D84" s="51">
        <v>0.50900000000000001</v>
      </c>
      <c r="E84" s="51">
        <v>0.50900000000000001</v>
      </c>
      <c r="F84" s="51">
        <v>0.50900000000000001</v>
      </c>
      <c r="G84" s="51">
        <v>0.50900000000000001</v>
      </c>
    </row>
    <row r="85" spans="1:7">
      <c r="A85" s="49">
        <v>45476.864583333132</v>
      </c>
      <c r="B85" s="6">
        <v>84</v>
      </c>
      <c r="C85" s="51">
        <v>0.50900000000000001</v>
      </c>
      <c r="D85" s="51">
        <v>0.50900000000000001</v>
      </c>
      <c r="E85" s="51">
        <v>0.50900000000000001</v>
      </c>
      <c r="F85" s="51">
        <v>0.50900000000000001</v>
      </c>
      <c r="G85" s="51">
        <v>0.50900000000000001</v>
      </c>
    </row>
    <row r="86" spans="1:7">
      <c r="A86" s="49">
        <v>45476.874999999796</v>
      </c>
      <c r="B86" s="6">
        <v>85</v>
      </c>
      <c r="C86" s="51">
        <v>0.50900000000000001</v>
      </c>
      <c r="D86" s="51">
        <v>0.50900000000000001</v>
      </c>
      <c r="E86" s="51">
        <v>0.50900000000000001</v>
      </c>
      <c r="F86" s="51">
        <v>0.50900000000000001</v>
      </c>
      <c r="G86" s="51">
        <v>0.50900000000000001</v>
      </c>
    </row>
    <row r="87" spans="1:7">
      <c r="A87" s="49">
        <v>45476.885416666461</v>
      </c>
      <c r="B87" s="6">
        <v>86</v>
      </c>
      <c r="C87" s="51">
        <v>0.51200000000000001</v>
      </c>
      <c r="D87" s="51">
        <v>0.51200000000000001</v>
      </c>
      <c r="E87" s="51">
        <v>0.51200000000000001</v>
      </c>
      <c r="F87" s="51">
        <v>0.51200000000000001</v>
      </c>
      <c r="G87" s="51">
        <v>0.51200000000000001</v>
      </c>
    </row>
    <row r="88" spans="1:7">
      <c r="A88" s="49">
        <v>45476.895833333125</v>
      </c>
      <c r="B88" s="6">
        <v>87</v>
      </c>
      <c r="C88" s="51">
        <v>0.52200000000000002</v>
      </c>
      <c r="D88" s="51">
        <v>0.52200000000000002</v>
      </c>
      <c r="E88" s="51">
        <v>0.52200000000000002</v>
      </c>
      <c r="F88" s="51">
        <v>0.52200000000000002</v>
      </c>
      <c r="G88" s="51">
        <v>0.52200000000000002</v>
      </c>
    </row>
    <row r="89" spans="1:7">
      <c r="A89" s="49">
        <v>45476.906249999789</v>
      </c>
      <c r="B89" s="6">
        <v>88</v>
      </c>
      <c r="C89" s="51">
        <v>0.52100000000000002</v>
      </c>
      <c r="D89" s="51">
        <v>0.52100000000000002</v>
      </c>
      <c r="E89" s="51">
        <v>0.52100000000000002</v>
      </c>
      <c r="F89" s="51">
        <v>0.52100000000000002</v>
      </c>
      <c r="G89" s="51">
        <v>0.52100000000000002</v>
      </c>
    </row>
    <row r="90" spans="1:7">
      <c r="A90" s="49">
        <v>45476.916666666453</v>
      </c>
      <c r="B90" s="6">
        <v>89</v>
      </c>
      <c r="C90" s="51">
        <v>0.52200000000000002</v>
      </c>
      <c r="D90" s="51">
        <v>0.52200000000000002</v>
      </c>
      <c r="E90" s="51">
        <v>0.52200000000000002</v>
      </c>
      <c r="F90" s="51">
        <v>0.52200000000000002</v>
      </c>
      <c r="G90" s="51">
        <v>0.52200000000000002</v>
      </c>
    </row>
    <row r="91" spans="1:7">
      <c r="A91" s="49">
        <v>45476.927083333117</v>
      </c>
      <c r="B91" s="6">
        <v>90</v>
      </c>
      <c r="C91" s="51">
        <v>0.52800000000000002</v>
      </c>
      <c r="D91" s="51">
        <v>0.52800000000000002</v>
      </c>
      <c r="E91" s="51">
        <v>0.52800000000000002</v>
      </c>
      <c r="F91" s="51">
        <v>0.52800000000000002</v>
      </c>
      <c r="G91" s="51">
        <v>0.52800000000000002</v>
      </c>
    </row>
    <row r="92" spans="1:7">
      <c r="A92" s="49">
        <v>45476.937499999782</v>
      </c>
      <c r="B92" s="6">
        <v>91</v>
      </c>
      <c r="C92" s="51">
        <v>0.52800000000000002</v>
      </c>
      <c r="D92" s="51">
        <v>0.52800000000000002</v>
      </c>
      <c r="E92" s="51">
        <v>0.52800000000000002</v>
      </c>
      <c r="F92" s="51">
        <v>0.52800000000000002</v>
      </c>
      <c r="G92" s="51">
        <v>0.52800000000000002</v>
      </c>
    </row>
    <row r="93" spans="1:7">
      <c r="A93" s="49">
        <v>45476.947916666446</v>
      </c>
      <c r="B93" s="6">
        <v>92</v>
      </c>
      <c r="C93" s="51">
        <v>0.53600000000000003</v>
      </c>
      <c r="D93" s="51">
        <v>0.53600000000000003</v>
      </c>
      <c r="E93" s="51">
        <v>0.53600000000000003</v>
      </c>
      <c r="F93" s="51">
        <v>0.53600000000000003</v>
      </c>
      <c r="G93" s="51">
        <v>0.53600000000000003</v>
      </c>
    </row>
    <row r="94" spans="1:7">
      <c r="A94" s="49">
        <v>45476.95833333311</v>
      </c>
      <c r="B94" s="6">
        <v>93</v>
      </c>
      <c r="C94" s="51">
        <v>0.53600000000000003</v>
      </c>
      <c r="D94" s="51">
        <v>0.53600000000000003</v>
      </c>
      <c r="E94" s="51">
        <v>0.53600000000000003</v>
      </c>
      <c r="F94" s="51">
        <v>0.53600000000000003</v>
      </c>
      <c r="G94" s="51">
        <v>0.53600000000000003</v>
      </c>
    </row>
    <row r="95" spans="1:7">
      <c r="A95" s="49">
        <v>45476.968749999774</v>
      </c>
      <c r="B95" s="6">
        <v>94</v>
      </c>
      <c r="C95" s="51">
        <v>0.53600000000000003</v>
      </c>
      <c r="D95" s="51">
        <v>0.53600000000000003</v>
      </c>
      <c r="E95" s="51">
        <v>0.53600000000000003</v>
      </c>
      <c r="F95" s="51">
        <v>0.53600000000000003</v>
      </c>
      <c r="G95" s="51">
        <v>0.53600000000000003</v>
      </c>
    </row>
    <row r="96" spans="1:7">
      <c r="A96" s="49">
        <v>45476.979166666439</v>
      </c>
      <c r="B96" s="6">
        <v>95</v>
      </c>
      <c r="C96" s="51">
        <v>0.53600000000000003</v>
      </c>
      <c r="D96" s="51">
        <v>0.53600000000000003</v>
      </c>
      <c r="E96" s="51">
        <v>0.53600000000000003</v>
      </c>
      <c r="F96" s="51">
        <v>0.53600000000000003</v>
      </c>
      <c r="G96" s="51">
        <v>0.53600000000000003</v>
      </c>
    </row>
    <row r="97" spans="1:7">
      <c r="A97" s="49">
        <v>45476.989583333103</v>
      </c>
      <c r="B97" s="6">
        <v>96</v>
      </c>
      <c r="C97" s="51">
        <v>0.52900000000000003</v>
      </c>
      <c r="D97" s="51">
        <v>0.52900000000000003</v>
      </c>
      <c r="E97" s="51">
        <v>0.52900000000000003</v>
      </c>
      <c r="F97" s="51">
        <v>0.52900000000000003</v>
      </c>
      <c r="G97" s="51">
        <v>0.52900000000000003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F364D-4B8D-4A35-AC41-8035A9E5210D}">
  <sheetPr>
    <tabColor rgb="FFFFC000"/>
  </sheetPr>
  <dimension ref="A1:F6"/>
  <sheetViews>
    <sheetView showGridLines="0" workbookViewId="0">
      <pane ySplit="1" topLeftCell="A2" activePane="bottomLeft" state="frozen"/>
      <selection pane="bottomLeft" activeCell="A2" sqref="A2:A6"/>
      <selection activeCell="D29" sqref="D29"/>
    </sheetView>
  </sheetViews>
  <sheetFormatPr defaultRowHeight="14.45"/>
  <cols>
    <col min="1" max="1" width="47.85546875" bestFit="1" customWidth="1"/>
    <col min="2" max="2" width="15.5703125" customWidth="1"/>
    <col min="3" max="3" width="10.28515625" bestFit="1" customWidth="1"/>
    <col min="4" max="4" width="17.7109375" bestFit="1" customWidth="1"/>
    <col min="6" max="6" width="14.42578125" bestFit="1" customWidth="1"/>
  </cols>
  <sheetData>
    <row r="1" spans="1:6" s="39" customFormat="1">
      <c r="A1" s="23" t="s">
        <v>211</v>
      </c>
      <c r="B1" s="23" t="s">
        <v>217</v>
      </c>
      <c r="C1" s="23" t="s">
        <v>308</v>
      </c>
      <c r="D1" s="22" t="s">
        <v>270</v>
      </c>
      <c r="E1" s="41" t="s">
        <v>223</v>
      </c>
      <c r="F1" s="41" t="s">
        <v>221</v>
      </c>
    </row>
    <row r="2" spans="1:6" s="39" customFormat="1">
      <c r="A2" s="40" t="s">
        <v>569</v>
      </c>
      <c r="B2" s="20" t="s">
        <v>45</v>
      </c>
      <c r="C2" s="169">
        <v>1230</v>
      </c>
      <c r="D2" s="20">
        <v>1</v>
      </c>
      <c r="E2" s="40" t="s">
        <v>530</v>
      </c>
      <c r="F2" s="40" t="s">
        <v>569</v>
      </c>
    </row>
    <row r="3" spans="1:6">
      <c r="A3" s="6" t="s">
        <v>570</v>
      </c>
      <c r="B3" s="20" t="s">
        <v>45</v>
      </c>
      <c r="C3" s="170">
        <v>50</v>
      </c>
      <c r="D3" s="6">
        <v>0</v>
      </c>
      <c r="E3" s="40" t="s">
        <v>530</v>
      </c>
      <c r="F3" s="6" t="s">
        <v>570</v>
      </c>
    </row>
    <row r="4" spans="1:6">
      <c r="A4" s="40" t="s">
        <v>571</v>
      </c>
      <c r="B4" s="20" t="s">
        <v>45</v>
      </c>
      <c r="C4" s="170">
        <v>50</v>
      </c>
      <c r="D4" s="6">
        <v>0</v>
      </c>
      <c r="E4" s="40" t="s">
        <v>530</v>
      </c>
      <c r="F4" s="40" t="s">
        <v>571</v>
      </c>
    </row>
    <row r="5" spans="1:6">
      <c r="A5" s="6" t="s">
        <v>572</v>
      </c>
      <c r="B5" s="20" t="s">
        <v>45</v>
      </c>
      <c r="C5" s="170">
        <v>10</v>
      </c>
      <c r="D5" s="6">
        <v>0</v>
      </c>
      <c r="E5" s="40" t="s">
        <v>573</v>
      </c>
      <c r="F5" s="6" t="s">
        <v>572</v>
      </c>
    </row>
    <row r="6" spans="1:6">
      <c r="A6" s="40" t="s">
        <v>574</v>
      </c>
      <c r="B6" s="20" t="s">
        <v>45</v>
      </c>
      <c r="C6" s="170">
        <v>10</v>
      </c>
      <c r="D6" s="6">
        <v>0</v>
      </c>
      <c r="E6" s="40" t="s">
        <v>573</v>
      </c>
      <c r="F6" s="40" t="s">
        <v>574</v>
      </c>
    </row>
  </sheetData>
  <autoFilter ref="A1:D3" xr:uid="{3842FF8F-DAF9-480C-8AB7-ED8DE9EA18B3}">
    <sortState xmlns:xlrd2="http://schemas.microsoft.com/office/spreadsheetml/2017/richdata2" ref="A2:D3">
      <sortCondition sortBy="cellColor" ref="A1:A3" dxfId="0"/>
    </sortState>
  </autoFilter>
  <phoneticPr fontId="8" type="noConversion"/>
  <conditionalFormatting sqref="D2:D6">
    <cfRule type="colorScale" priority="6">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0B547-ACA9-4B37-991D-44BFA3E8BE18}">
  <sheetPr>
    <tabColor rgb="FFFFC000"/>
  </sheetPr>
  <dimension ref="A1:G97"/>
  <sheetViews>
    <sheetView showGridLines="0" workbookViewId="0">
      <pane xSplit="2" ySplit="1" topLeftCell="F2" activePane="bottomRight" state="frozen"/>
      <selection pane="bottomRight" activeCell="H1" sqref="H1:CR1048576"/>
      <selection pane="bottomLeft" activeCell="G2" sqref="G2"/>
      <selection pane="topRight" activeCell="G2" sqref="G2"/>
    </sheetView>
  </sheetViews>
  <sheetFormatPr defaultRowHeight="14.45"/>
  <cols>
    <col min="1" max="1" width="15.28515625" bestFit="1" customWidth="1"/>
    <col min="2" max="2" width="5.5703125" bestFit="1" customWidth="1"/>
    <col min="3" max="3" width="15.7109375" bestFit="1" customWidth="1"/>
    <col min="4" max="4" width="34" bestFit="1" customWidth="1"/>
    <col min="5" max="5" width="36.5703125" bestFit="1" customWidth="1"/>
    <col min="6" max="6" width="39.7109375" bestFit="1" customWidth="1"/>
    <col min="7" max="7" width="40.28515625" bestFit="1" customWidth="1"/>
  </cols>
  <sheetData>
    <row r="1" spans="1:7" s="191" customFormat="1" ht="24.75" customHeight="1">
      <c r="A1" s="191" t="s">
        <v>429</v>
      </c>
      <c r="B1" s="191" t="s">
        <v>432</v>
      </c>
      <c r="C1" s="40" t="s">
        <v>569</v>
      </c>
      <c r="D1" s="40" t="s">
        <v>570</v>
      </c>
      <c r="E1" s="40" t="s">
        <v>571</v>
      </c>
      <c r="F1" s="40" t="s">
        <v>572</v>
      </c>
      <c r="G1" s="40" t="s">
        <v>574</v>
      </c>
    </row>
    <row r="2" spans="1:7">
      <c r="A2" s="49">
        <v>45476</v>
      </c>
      <c r="B2" s="6">
        <v>1</v>
      </c>
      <c r="C2" s="169">
        <v>1230</v>
      </c>
      <c r="D2" s="170">
        <v>50</v>
      </c>
      <c r="E2" s="170">
        <v>50</v>
      </c>
      <c r="F2" s="170">
        <v>10</v>
      </c>
      <c r="G2" s="170">
        <v>10</v>
      </c>
    </row>
    <row r="3" spans="1:7">
      <c r="A3" s="49">
        <v>45476.010416666664</v>
      </c>
      <c r="B3" s="6">
        <v>2</v>
      </c>
      <c r="C3" s="169">
        <v>1230</v>
      </c>
      <c r="D3" s="170">
        <v>50</v>
      </c>
      <c r="E3" s="170">
        <v>50</v>
      </c>
      <c r="F3" s="170">
        <v>10</v>
      </c>
      <c r="G3" s="170">
        <v>10</v>
      </c>
    </row>
    <row r="4" spans="1:7">
      <c r="A4" s="49">
        <v>45476.020833333328</v>
      </c>
      <c r="B4" s="6">
        <v>3</v>
      </c>
      <c r="C4" s="169">
        <v>1230</v>
      </c>
      <c r="D4" s="170">
        <v>50</v>
      </c>
      <c r="E4" s="170">
        <v>50</v>
      </c>
      <c r="F4" s="170">
        <v>10</v>
      </c>
      <c r="G4" s="170">
        <v>10</v>
      </c>
    </row>
    <row r="5" spans="1:7">
      <c r="A5" s="49">
        <v>45476.031249999993</v>
      </c>
      <c r="B5" s="6">
        <v>4</v>
      </c>
      <c r="C5" s="169">
        <v>1230</v>
      </c>
      <c r="D5" s="170">
        <v>50</v>
      </c>
      <c r="E5" s="170">
        <v>50</v>
      </c>
      <c r="F5" s="170">
        <v>10</v>
      </c>
      <c r="G5" s="170">
        <v>10</v>
      </c>
    </row>
    <row r="6" spans="1:7">
      <c r="A6" s="49">
        <v>45476.041666666657</v>
      </c>
      <c r="B6" s="6">
        <v>5</v>
      </c>
      <c r="C6" s="169">
        <v>1230</v>
      </c>
      <c r="D6" s="170">
        <v>50</v>
      </c>
      <c r="E6" s="170">
        <v>50</v>
      </c>
      <c r="F6" s="170">
        <v>10</v>
      </c>
      <c r="G6" s="170">
        <v>10</v>
      </c>
    </row>
    <row r="7" spans="1:7">
      <c r="A7" s="49">
        <v>45476.052083333321</v>
      </c>
      <c r="B7" s="6">
        <v>6</v>
      </c>
      <c r="C7" s="169">
        <v>1230</v>
      </c>
      <c r="D7" s="170">
        <v>50</v>
      </c>
      <c r="E7" s="170">
        <v>50</v>
      </c>
      <c r="F7" s="170">
        <v>10</v>
      </c>
      <c r="G7" s="170">
        <v>10</v>
      </c>
    </row>
    <row r="8" spans="1:7">
      <c r="A8" s="49">
        <v>45476.062499999985</v>
      </c>
      <c r="B8" s="6">
        <v>7</v>
      </c>
      <c r="C8" s="169">
        <v>1230</v>
      </c>
      <c r="D8" s="170">
        <v>50</v>
      </c>
      <c r="E8" s="170">
        <v>50</v>
      </c>
      <c r="F8" s="170">
        <v>10</v>
      </c>
      <c r="G8" s="170">
        <v>10</v>
      </c>
    </row>
    <row r="9" spans="1:7">
      <c r="A9" s="49">
        <v>45476.07291666665</v>
      </c>
      <c r="B9" s="6">
        <v>8</v>
      </c>
      <c r="C9" s="169">
        <v>1230</v>
      </c>
      <c r="D9" s="170">
        <v>50</v>
      </c>
      <c r="E9" s="170">
        <v>50</v>
      </c>
      <c r="F9" s="170">
        <v>10</v>
      </c>
      <c r="G9" s="170">
        <v>10</v>
      </c>
    </row>
    <row r="10" spans="1:7">
      <c r="A10" s="49">
        <v>45476.083333333314</v>
      </c>
      <c r="B10" s="6">
        <v>9</v>
      </c>
      <c r="C10" s="169">
        <v>1230</v>
      </c>
      <c r="D10" s="170">
        <v>50</v>
      </c>
      <c r="E10" s="170">
        <v>50</v>
      </c>
      <c r="F10" s="170">
        <v>10</v>
      </c>
      <c r="G10" s="170">
        <v>10</v>
      </c>
    </row>
    <row r="11" spans="1:7">
      <c r="A11" s="49">
        <v>45476.093749999978</v>
      </c>
      <c r="B11" s="6">
        <v>10</v>
      </c>
      <c r="C11" s="169">
        <v>1230</v>
      </c>
      <c r="D11" s="170">
        <v>50</v>
      </c>
      <c r="E11" s="170">
        <v>50</v>
      </c>
      <c r="F11" s="170">
        <v>10</v>
      </c>
      <c r="G11" s="170">
        <v>10</v>
      </c>
    </row>
    <row r="12" spans="1:7">
      <c r="A12" s="49">
        <v>45476.104166666642</v>
      </c>
      <c r="B12" s="6">
        <v>11</v>
      </c>
      <c r="C12" s="169">
        <v>1230</v>
      </c>
      <c r="D12" s="170">
        <v>50</v>
      </c>
      <c r="E12" s="170">
        <v>50</v>
      </c>
      <c r="F12" s="170">
        <v>10</v>
      </c>
      <c r="G12" s="170">
        <v>10</v>
      </c>
    </row>
    <row r="13" spans="1:7">
      <c r="A13" s="49">
        <v>45476.114583333307</v>
      </c>
      <c r="B13" s="6">
        <v>12</v>
      </c>
      <c r="C13" s="169">
        <v>1230</v>
      </c>
      <c r="D13" s="170">
        <v>50</v>
      </c>
      <c r="E13" s="170">
        <v>50</v>
      </c>
      <c r="F13" s="170">
        <v>10</v>
      </c>
      <c r="G13" s="170">
        <v>10</v>
      </c>
    </row>
    <row r="14" spans="1:7">
      <c r="A14" s="49">
        <v>45476.124999999971</v>
      </c>
      <c r="B14" s="6">
        <v>13</v>
      </c>
      <c r="C14" s="169">
        <v>1230</v>
      </c>
      <c r="D14" s="170">
        <v>50</v>
      </c>
      <c r="E14" s="170">
        <v>50</v>
      </c>
      <c r="F14" s="170">
        <v>10</v>
      </c>
      <c r="G14" s="170">
        <v>10</v>
      </c>
    </row>
    <row r="15" spans="1:7">
      <c r="A15" s="49">
        <v>45476.135416666635</v>
      </c>
      <c r="B15" s="6">
        <v>14</v>
      </c>
      <c r="C15" s="169">
        <v>1230</v>
      </c>
      <c r="D15" s="170">
        <v>50</v>
      </c>
      <c r="E15" s="170">
        <v>50</v>
      </c>
      <c r="F15" s="170">
        <v>10</v>
      </c>
      <c r="G15" s="170">
        <v>10</v>
      </c>
    </row>
    <row r="16" spans="1:7">
      <c r="A16" s="49">
        <v>45476.145833333299</v>
      </c>
      <c r="B16" s="6">
        <v>15</v>
      </c>
      <c r="C16" s="169">
        <v>1230</v>
      </c>
      <c r="D16" s="170">
        <v>50</v>
      </c>
      <c r="E16" s="170">
        <v>50</v>
      </c>
      <c r="F16" s="170">
        <v>10</v>
      </c>
      <c r="G16" s="170">
        <v>10</v>
      </c>
    </row>
    <row r="17" spans="1:7">
      <c r="A17" s="49">
        <v>45476.156249999964</v>
      </c>
      <c r="B17" s="6">
        <v>16</v>
      </c>
      <c r="C17" s="169">
        <v>1230</v>
      </c>
      <c r="D17" s="170">
        <v>50</v>
      </c>
      <c r="E17" s="170">
        <v>50</v>
      </c>
      <c r="F17" s="170">
        <v>10</v>
      </c>
      <c r="G17" s="170">
        <v>10</v>
      </c>
    </row>
    <row r="18" spans="1:7">
      <c r="A18" s="49">
        <v>45476.166666666628</v>
      </c>
      <c r="B18" s="6">
        <v>17</v>
      </c>
      <c r="C18" s="169">
        <v>1230</v>
      </c>
      <c r="D18" s="170">
        <v>50</v>
      </c>
      <c r="E18" s="170">
        <v>50</v>
      </c>
      <c r="F18" s="170">
        <v>10</v>
      </c>
      <c r="G18" s="170">
        <v>10</v>
      </c>
    </row>
    <row r="19" spans="1:7">
      <c r="A19" s="49">
        <v>45476.177083333292</v>
      </c>
      <c r="B19" s="6">
        <v>18</v>
      </c>
      <c r="C19" s="169">
        <v>1230</v>
      </c>
      <c r="D19" s="170">
        <v>50</v>
      </c>
      <c r="E19" s="170">
        <v>50</v>
      </c>
      <c r="F19" s="170">
        <v>10</v>
      </c>
      <c r="G19" s="170">
        <v>10</v>
      </c>
    </row>
    <row r="20" spans="1:7">
      <c r="A20" s="49">
        <v>45476.187499999956</v>
      </c>
      <c r="B20" s="6">
        <v>19</v>
      </c>
      <c r="C20" s="169">
        <v>1230</v>
      </c>
      <c r="D20" s="170">
        <v>50</v>
      </c>
      <c r="E20" s="170">
        <v>50</v>
      </c>
      <c r="F20" s="170">
        <v>10</v>
      </c>
      <c r="G20" s="170">
        <v>10</v>
      </c>
    </row>
    <row r="21" spans="1:7">
      <c r="A21" s="49">
        <v>45476.197916666621</v>
      </c>
      <c r="B21" s="6">
        <v>20</v>
      </c>
      <c r="C21" s="169">
        <v>1230</v>
      </c>
      <c r="D21" s="170">
        <v>50</v>
      </c>
      <c r="E21" s="170">
        <v>50</v>
      </c>
      <c r="F21" s="170">
        <v>10</v>
      </c>
      <c r="G21" s="170">
        <v>10</v>
      </c>
    </row>
    <row r="22" spans="1:7">
      <c r="A22" s="49">
        <v>45476.208333333285</v>
      </c>
      <c r="B22" s="6">
        <v>21</v>
      </c>
      <c r="C22" s="169">
        <v>1230</v>
      </c>
      <c r="D22" s="170">
        <v>50</v>
      </c>
      <c r="E22" s="170">
        <v>50</v>
      </c>
      <c r="F22" s="170">
        <v>10</v>
      </c>
      <c r="G22" s="170">
        <v>10</v>
      </c>
    </row>
    <row r="23" spans="1:7">
      <c r="A23" s="49">
        <v>45476.218749999949</v>
      </c>
      <c r="B23" s="6">
        <v>22</v>
      </c>
      <c r="C23" s="169">
        <v>1230</v>
      </c>
      <c r="D23" s="170">
        <v>50</v>
      </c>
      <c r="E23" s="170">
        <v>50</v>
      </c>
      <c r="F23" s="170">
        <v>10</v>
      </c>
      <c r="G23" s="170">
        <v>10</v>
      </c>
    </row>
    <row r="24" spans="1:7">
      <c r="A24" s="49">
        <v>45476.229166666613</v>
      </c>
      <c r="B24" s="6">
        <v>23</v>
      </c>
      <c r="C24" s="169">
        <v>1230</v>
      </c>
      <c r="D24" s="170">
        <v>50</v>
      </c>
      <c r="E24" s="170">
        <v>50</v>
      </c>
      <c r="F24" s="170">
        <v>10</v>
      </c>
      <c r="G24" s="170">
        <v>10</v>
      </c>
    </row>
    <row r="25" spans="1:7">
      <c r="A25" s="49">
        <v>45476.239583333278</v>
      </c>
      <c r="B25" s="6">
        <v>24</v>
      </c>
      <c r="C25" s="169">
        <v>1230</v>
      </c>
      <c r="D25" s="170">
        <v>50</v>
      </c>
      <c r="E25" s="170">
        <v>50</v>
      </c>
      <c r="F25" s="170">
        <v>10</v>
      </c>
      <c r="G25" s="170">
        <v>10</v>
      </c>
    </row>
    <row r="26" spans="1:7">
      <c r="A26" s="49">
        <v>45476.249999999942</v>
      </c>
      <c r="B26" s="6">
        <v>25</v>
      </c>
      <c r="C26" s="169">
        <v>1230</v>
      </c>
      <c r="D26" s="170">
        <v>50</v>
      </c>
      <c r="E26" s="170">
        <v>50</v>
      </c>
      <c r="F26" s="170">
        <v>10</v>
      </c>
      <c r="G26" s="170">
        <v>10</v>
      </c>
    </row>
    <row r="27" spans="1:7">
      <c r="A27" s="49">
        <v>45476.260416666606</v>
      </c>
      <c r="B27" s="6">
        <v>26</v>
      </c>
      <c r="C27" s="169">
        <v>1230</v>
      </c>
      <c r="D27" s="170">
        <v>50</v>
      </c>
      <c r="E27" s="170">
        <v>50</v>
      </c>
      <c r="F27" s="170">
        <v>10</v>
      </c>
      <c r="G27" s="170">
        <v>10</v>
      </c>
    </row>
    <row r="28" spans="1:7">
      <c r="A28" s="49">
        <v>45476.27083333327</v>
      </c>
      <c r="B28" s="6">
        <v>27</v>
      </c>
      <c r="C28" s="169">
        <v>1230</v>
      </c>
      <c r="D28" s="170">
        <v>50</v>
      </c>
      <c r="E28" s="170">
        <v>50</v>
      </c>
      <c r="F28" s="170">
        <v>10</v>
      </c>
      <c r="G28" s="170">
        <v>10</v>
      </c>
    </row>
    <row r="29" spans="1:7">
      <c r="A29" s="49">
        <v>45476.281249999935</v>
      </c>
      <c r="B29" s="6">
        <v>28</v>
      </c>
      <c r="C29" s="169">
        <v>1230</v>
      </c>
      <c r="D29" s="170">
        <v>50</v>
      </c>
      <c r="E29" s="170">
        <v>50</v>
      </c>
      <c r="F29" s="170">
        <v>10</v>
      </c>
      <c r="G29" s="170">
        <v>10</v>
      </c>
    </row>
    <row r="30" spans="1:7">
      <c r="A30" s="49">
        <v>45476.291666666599</v>
      </c>
      <c r="B30" s="6">
        <v>29</v>
      </c>
      <c r="C30" s="169">
        <v>1230</v>
      </c>
      <c r="D30" s="170">
        <v>50</v>
      </c>
      <c r="E30" s="170">
        <v>50</v>
      </c>
      <c r="F30" s="170">
        <v>10</v>
      </c>
      <c r="G30" s="170">
        <v>10</v>
      </c>
    </row>
    <row r="31" spans="1:7">
      <c r="A31" s="49">
        <v>45476.302083333263</v>
      </c>
      <c r="B31" s="6">
        <v>30</v>
      </c>
      <c r="C31" s="169">
        <v>1230</v>
      </c>
      <c r="D31" s="170">
        <v>50</v>
      </c>
      <c r="E31" s="170">
        <v>50</v>
      </c>
      <c r="F31" s="170">
        <v>10</v>
      </c>
      <c r="G31" s="170">
        <v>10</v>
      </c>
    </row>
    <row r="32" spans="1:7">
      <c r="A32" s="49">
        <v>45476.312499999927</v>
      </c>
      <c r="B32" s="6">
        <v>31</v>
      </c>
      <c r="C32" s="169">
        <v>1230</v>
      </c>
      <c r="D32" s="170">
        <v>50</v>
      </c>
      <c r="E32" s="170">
        <v>50</v>
      </c>
      <c r="F32" s="170">
        <v>10</v>
      </c>
      <c r="G32" s="170">
        <v>10</v>
      </c>
    </row>
    <row r="33" spans="1:7">
      <c r="A33" s="49">
        <v>45476.322916666591</v>
      </c>
      <c r="B33" s="6">
        <v>32</v>
      </c>
      <c r="C33" s="169">
        <v>1230</v>
      </c>
      <c r="D33" s="170">
        <v>50</v>
      </c>
      <c r="E33" s="170">
        <v>50</v>
      </c>
      <c r="F33" s="170">
        <v>10</v>
      </c>
      <c r="G33" s="170">
        <v>10</v>
      </c>
    </row>
    <row r="34" spans="1:7">
      <c r="A34" s="49">
        <v>45476.333333333256</v>
      </c>
      <c r="B34" s="6">
        <v>33</v>
      </c>
      <c r="C34" s="169">
        <v>1230</v>
      </c>
      <c r="D34" s="170">
        <v>50</v>
      </c>
      <c r="E34" s="170">
        <v>50</v>
      </c>
      <c r="F34" s="170">
        <v>10</v>
      </c>
      <c r="G34" s="170">
        <v>10</v>
      </c>
    </row>
    <row r="35" spans="1:7">
      <c r="A35" s="49">
        <v>45476.34374999992</v>
      </c>
      <c r="B35" s="6">
        <v>34</v>
      </c>
      <c r="C35" s="169">
        <v>1230</v>
      </c>
      <c r="D35" s="170">
        <v>50</v>
      </c>
      <c r="E35" s="170">
        <v>50</v>
      </c>
      <c r="F35" s="170">
        <v>10</v>
      </c>
      <c r="G35" s="170">
        <v>10</v>
      </c>
    </row>
    <row r="36" spans="1:7">
      <c r="A36" s="49">
        <v>45476.354166666584</v>
      </c>
      <c r="B36" s="6">
        <v>35</v>
      </c>
      <c r="C36" s="169">
        <v>1230</v>
      </c>
      <c r="D36" s="170">
        <v>50</v>
      </c>
      <c r="E36" s="170">
        <v>50</v>
      </c>
      <c r="F36" s="170">
        <v>10</v>
      </c>
      <c r="G36" s="170">
        <v>10</v>
      </c>
    </row>
    <row r="37" spans="1:7">
      <c r="A37" s="49">
        <v>45476.364583333248</v>
      </c>
      <c r="B37" s="6">
        <v>36</v>
      </c>
      <c r="C37" s="169">
        <v>1230</v>
      </c>
      <c r="D37" s="170">
        <v>50</v>
      </c>
      <c r="E37" s="170">
        <v>50</v>
      </c>
      <c r="F37" s="170">
        <v>10</v>
      </c>
      <c r="G37" s="170">
        <v>10</v>
      </c>
    </row>
    <row r="38" spans="1:7">
      <c r="A38" s="49">
        <v>45476.374999999913</v>
      </c>
      <c r="B38" s="6">
        <v>37</v>
      </c>
      <c r="C38" s="169">
        <v>1230</v>
      </c>
      <c r="D38" s="170">
        <v>50</v>
      </c>
      <c r="E38" s="170">
        <v>50</v>
      </c>
      <c r="F38" s="170">
        <v>10</v>
      </c>
      <c r="G38" s="170">
        <v>10</v>
      </c>
    </row>
    <row r="39" spans="1:7">
      <c r="A39" s="49">
        <v>45476.385416666577</v>
      </c>
      <c r="B39" s="6">
        <v>38</v>
      </c>
      <c r="C39" s="169">
        <v>1230</v>
      </c>
      <c r="D39" s="170">
        <v>50</v>
      </c>
      <c r="E39" s="170">
        <v>50</v>
      </c>
      <c r="F39" s="170">
        <v>10</v>
      </c>
      <c r="G39" s="170">
        <v>10</v>
      </c>
    </row>
    <row r="40" spans="1:7">
      <c r="A40" s="49">
        <v>45476.395833333241</v>
      </c>
      <c r="B40" s="6">
        <v>39</v>
      </c>
      <c r="C40" s="169">
        <v>1230</v>
      </c>
      <c r="D40" s="170">
        <v>50</v>
      </c>
      <c r="E40" s="170">
        <v>50</v>
      </c>
      <c r="F40" s="170">
        <v>10</v>
      </c>
      <c r="G40" s="170">
        <v>10</v>
      </c>
    </row>
    <row r="41" spans="1:7">
      <c r="A41" s="49">
        <v>45476.406249999905</v>
      </c>
      <c r="B41" s="6">
        <v>40</v>
      </c>
      <c r="C41" s="169">
        <v>1230</v>
      </c>
      <c r="D41" s="170">
        <v>50</v>
      </c>
      <c r="E41" s="170">
        <v>50</v>
      </c>
      <c r="F41" s="170">
        <v>10</v>
      </c>
      <c r="G41" s="170">
        <v>10</v>
      </c>
    </row>
    <row r="42" spans="1:7">
      <c r="A42" s="49">
        <v>45476.41666666657</v>
      </c>
      <c r="B42" s="6">
        <v>41</v>
      </c>
      <c r="C42" s="169">
        <v>1230</v>
      </c>
      <c r="D42" s="170">
        <v>50</v>
      </c>
      <c r="E42" s="170">
        <v>50</v>
      </c>
      <c r="F42" s="170">
        <v>10</v>
      </c>
      <c r="G42" s="170">
        <v>10</v>
      </c>
    </row>
    <row r="43" spans="1:7">
      <c r="A43" s="49">
        <v>45476.427083333234</v>
      </c>
      <c r="B43" s="6">
        <v>42</v>
      </c>
      <c r="C43" s="169">
        <v>1230</v>
      </c>
      <c r="D43" s="170">
        <v>50</v>
      </c>
      <c r="E43" s="170">
        <v>50</v>
      </c>
      <c r="F43" s="170">
        <v>10</v>
      </c>
      <c r="G43" s="170">
        <v>10</v>
      </c>
    </row>
    <row r="44" spans="1:7">
      <c r="A44" s="49">
        <v>45476.437499999898</v>
      </c>
      <c r="B44" s="6">
        <v>43</v>
      </c>
      <c r="C44" s="169">
        <v>1230</v>
      </c>
      <c r="D44" s="170">
        <v>50</v>
      </c>
      <c r="E44" s="170">
        <v>50</v>
      </c>
      <c r="F44" s="170">
        <v>10</v>
      </c>
      <c r="G44" s="170">
        <v>10</v>
      </c>
    </row>
    <row r="45" spans="1:7">
      <c r="A45" s="49">
        <v>45476.447916666562</v>
      </c>
      <c r="B45" s="6">
        <v>44</v>
      </c>
      <c r="C45" s="169">
        <v>1230</v>
      </c>
      <c r="D45" s="170">
        <v>50</v>
      </c>
      <c r="E45" s="170">
        <v>50</v>
      </c>
      <c r="F45" s="170">
        <v>10</v>
      </c>
      <c r="G45" s="170">
        <v>10</v>
      </c>
    </row>
    <row r="46" spans="1:7">
      <c r="A46" s="49">
        <v>45476.458333333227</v>
      </c>
      <c r="B46" s="6">
        <v>45</v>
      </c>
      <c r="C46" s="169">
        <v>1230</v>
      </c>
      <c r="D46" s="170">
        <v>50</v>
      </c>
      <c r="E46" s="170">
        <v>50</v>
      </c>
      <c r="F46" s="170">
        <v>10</v>
      </c>
      <c r="G46" s="170">
        <v>10</v>
      </c>
    </row>
    <row r="47" spans="1:7">
      <c r="A47" s="49">
        <v>45476.468749999891</v>
      </c>
      <c r="B47" s="6">
        <v>46</v>
      </c>
      <c r="C47" s="169">
        <v>1230</v>
      </c>
      <c r="D47" s="170">
        <v>50</v>
      </c>
      <c r="E47" s="170">
        <v>50</v>
      </c>
      <c r="F47" s="170">
        <v>10</v>
      </c>
      <c r="G47" s="170">
        <v>10</v>
      </c>
    </row>
    <row r="48" spans="1:7">
      <c r="A48" s="49">
        <v>45476.479166666555</v>
      </c>
      <c r="B48" s="6">
        <v>47</v>
      </c>
      <c r="C48" s="169">
        <v>1230</v>
      </c>
      <c r="D48" s="170">
        <v>50</v>
      </c>
      <c r="E48" s="170">
        <v>50</v>
      </c>
      <c r="F48" s="170">
        <v>10</v>
      </c>
      <c r="G48" s="170">
        <v>10</v>
      </c>
    </row>
    <row r="49" spans="1:7">
      <c r="A49" s="49">
        <v>45476.489583333219</v>
      </c>
      <c r="B49" s="6">
        <v>48</v>
      </c>
      <c r="C49" s="169">
        <v>1230</v>
      </c>
      <c r="D49" s="170">
        <v>50</v>
      </c>
      <c r="E49" s="170">
        <v>50</v>
      </c>
      <c r="F49" s="170">
        <v>10</v>
      </c>
      <c r="G49" s="170">
        <v>10</v>
      </c>
    </row>
    <row r="50" spans="1:7">
      <c r="A50" s="49">
        <v>45476.499999999884</v>
      </c>
      <c r="B50" s="6">
        <v>49</v>
      </c>
      <c r="C50" s="169">
        <v>1230</v>
      </c>
      <c r="D50" s="170">
        <v>50</v>
      </c>
      <c r="E50" s="170">
        <v>50</v>
      </c>
      <c r="F50" s="170">
        <v>10</v>
      </c>
      <c r="G50" s="170">
        <v>10</v>
      </c>
    </row>
    <row r="51" spans="1:7">
      <c r="A51" s="49">
        <v>45476.510416666548</v>
      </c>
      <c r="B51" s="6">
        <v>50</v>
      </c>
      <c r="C51" s="169">
        <v>1230</v>
      </c>
      <c r="D51" s="170">
        <v>50</v>
      </c>
      <c r="E51" s="170">
        <v>50</v>
      </c>
      <c r="F51" s="170">
        <v>10</v>
      </c>
      <c r="G51" s="170">
        <v>10</v>
      </c>
    </row>
    <row r="52" spans="1:7">
      <c r="A52" s="49">
        <v>45476.520833333212</v>
      </c>
      <c r="B52" s="6">
        <v>51</v>
      </c>
      <c r="C52" s="169">
        <v>1230</v>
      </c>
      <c r="D52" s="170">
        <v>50</v>
      </c>
      <c r="E52" s="170">
        <v>50</v>
      </c>
      <c r="F52" s="170">
        <v>10</v>
      </c>
      <c r="G52" s="170">
        <v>10</v>
      </c>
    </row>
    <row r="53" spans="1:7">
      <c r="A53" s="49">
        <v>45476.531249999876</v>
      </c>
      <c r="B53" s="6">
        <v>52</v>
      </c>
      <c r="C53" s="169">
        <v>1230</v>
      </c>
      <c r="D53" s="170">
        <v>50</v>
      </c>
      <c r="E53" s="170">
        <v>50</v>
      </c>
      <c r="F53" s="170">
        <v>10</v>
      </c>
      <c r="G53" s="170">
        <v>10</v>
      </c>
    </row>
    <row r="54" spans="1:7">
      <c r="A54" s="49">
        <v>45476.541666666541</v>
      </c>
      <c r="B54" s="6">
        <v>53</v>
      </c>
      <c r="C54" s="169">
        <v>1230</v>
      </c>
      <c r="D54" s="170">
        <v>50</v>
      </c>
      <c r="E54" s="170">
        <v>50</v>
      </c>
      <c r="F54" s="170">
        <v>10</v>
      </c>
      <c r="G54" s="170">
        <v>10</v>
      </c>
    </row>
    <row r="55" spans="1:7">
      <c r="A55" s="49">
        <v>45476.552083333205</v>
      </c>
      <c r="B55" s="6">
        <v>54</v>
      </c>
      <c r="C55" s="169">
        <v>1230</v>
      </c>
      <c r="D55" s="170">
        <v>50</v>
      </c>
      <c r="E55" s="170">
        <v>50</v>
      </c>
      <c r="F55" s="170">
        <v>10</v>
      </c>
      <c r="G55" s="170">
        <v>10</v>
      </c>
    </row>
    <row r="56" spans="1:7">
      <c r="A56" s="49">
        <v>45476.562499999869</v>
      </c>
      <c r="B56" s="6">
        <v>55</v>
      </c>
      <c r="C56" s="169">
        <v>1230</v>
      </c>
      <c r="D56" s="170">
        <v>50</v>
      </c>
      <c r="E56" s="170">
        <v>50</v>
      </c>
      <c r="F56" s="170">
        <v>10</v>
      </c>
      <c r="G56" s="170">
        <v>10</v>
      </c>
    </row>
    <row r="57" spans="1:7">
      <c r="A57" s="49">
        <v>45476.572916666533</v>
      </c>
      <c r="B57" s="6">
        <v>56</v>
      </c>
      <c r="C57" s="169">
        <v>1230</v>
      </c>
      <c r="D57" s="170">
        <v>50</v>
      </c>
      <c r="E57" s="170">
        <v>50</v>
      </c>
      <c r="F57" s="170">
        <v>10</v>
      </c>
      <c r="G57" s="170">
        <v>10</v>
      </c>
    </row>
    <row r="58" spans="1:7">
      <c r="A58" s="49">
        <v>45476.583333333198</v>
      </c>
      <c r="B58" s="6">
        <v>57</v>
      </c>
      <c r="C58" s="169">
        <v>1230</v>
      </c>
      <c r="D58" s="170">
        <v>50</v>
      </c>
      <c r="E58" s="170">
        <v>50</v>
      </c>
      <c r="F58" s="170">
        <v>10</v>
      </c>
      <c r="G58" s="170">
        <v>10</v>
      </c>
    </row>
    <row r="59" spans="1:7">
      <c r="A59" s="49">
        <v>45476.593749999862</v>
      </c>
      <c r="B59" s="6">
        <v>58</v>
      </c>
      <c r="C59" s="169">
        <v>1230</v>
      </c>
      <c r="D59" s="170">
        <v>50</v>
      </c>
      <c r="E59" s="170">
        <v>50</v>
      </c>
      <c r="F59" s="170">
        <v>10</v>
      </c>
      <c r="G59" s="170">
        <v>10</v>
      </c>
    </row>
    <row r="60" spans="1:7">
      <c r="A60" s="49">
        <v>45476.604166666526</v>
      </c>
      <c r="B60" s="6">
        <v>59</v>
      </c>
      <c r="C60" s="169">
        <v>1230</v>
      </c>
      <c r="D60" s="170">
        <v>50</v>
      </c>
      <c r="E60" s="170">
        <v>50</v>
      </c>
      <c r="F60" s="170">
        <v>10</v>
      </c>
      <c r="G60" s="170">
        <v>10</v>
      </c>
    </row>
    <row r="61" spans="1:7">
      <c r="A61" s="49">
        <v>45476.61458333319</v>
      </c>
      <c r="B61" s="6">
        <v>60</v>
      </c>
      <c r="C61" s="169">
        <v>1230</v>
      </c>
      <c r="D61" s="170">
        <v>50</v>
      </c>
      <c r="E61" s="170">
        <v>50</v>
      </c>
      <c r="F61" s="170">
        <v>10</v>
      </c>
      <c r="G61" s="170">
        <v>10</v>
      </c>
    </row>
    <row r="62" spans="1:7">
      <c r="A62" s="49">
        <v>45476.624999999854</v>
      </c>
      <c r="B62" s="6">
        <v>61</v>
      </c>
      <c r="C62" s="169">
        <v>1230</v>
      </c>
      <c r="D62" s="170">
        <v>50</v>
      </c>
      <c r="E62" s="170">
        <v>50</v>
      </c>
      <c r="F62" s="170">
        <v>10</v>
      </c>
      <c r="G62" s="170">
        <v>10</v>
      </c>
    </row>
    <row r="63" spans="1:7">
      <c r="A63" s="49">
        <v>45476.635416666519</v>
      </c>
      <c r="B63" s="6">
        <v>62</v>
      </c>
      <c r="C63" s="169">
        <v>1230</v>
      </c>
      <c r="D63" s="170">
        <v>50</v>
      </c>
      <c r="E63" s="170">
        <v>50</v>
      </c>
      <c r="F63" s="170">
        <v>10</v>
      </c>
      <c r="G63" s="170">
        <v>10</v>
      </c>
    </row>
    <row r="64" spans="1:7">
      <c r="A64" s="49">
        <v>45476.645833333183</v>
      </c>
      <c r="B64" s="6">
        <v>63</v>
      </c>
      <c r="C64" s="169">
        <v>1230</v>
      </c>
      <c r="D64" s="170">
        <v>50</v>
      </c>
      <c r="E64" s="170">
        <v>50</v>
      </c>
      <c r="F64" s="170">
        <v>10</v>
      </c>
      <c r="G64" s="170">
        <v>10</v>
      </c>
    </row>
    <row r="65" spans="1:7">
      <c r="A65" s="49">
        <v>45476.656249999847</v>
      </c>
      <c r="B65" s="6">
        <v>64</v>
      </c>
      <c r="C65" s="169">
        <v>1230</v>
      </c>
      <c r="D65" s="170">
        <v>50</v>
      </c>
      <c r="E65" s="170">
        <v>50</v>
      </c>
      <c r="F65" s="170">
        <v>10</v>
      </c>
      <c r="G65" s="170">
        <v>10</v>
      </c>
    </row>
    <row r="66" spans="1:7">
      <c r="A66" s="49">
        <v>45476.666666666511</v>
      </c>
      <c r="B66" s="6">
        <v>65</v>
      </c>
      <c r="C66" s="169">
        <v>1230</v>
      </c>
      <c r="D66" s="170">
        <v>50</v>
      </c>
      <c r="E66" s="170">
        <v>50</v>
      </c>
      <c r="F66" s="170">
        <v>10</v>
      </c>
      <c r="G66" s="170">
        <v>10</v>
      </c>
    </row>
    <row r="67" spans="1:7">
      <c r="A67" s="49">
        <v>45476.677083333176</v>
      </c>
      <c r="B67" s="6">
        <v>66</v>
      </c>
      <c r="C67" s="169">
        <v>1230</v>
      </c>
      <c r="D67" s="170">
        <v>50</v>
      </c>
      <c r="E67" s="170">
        <v>50</v>
      </c>
      <c r="F67" s="170">
        <v>10</v>
      </c>
      <c r="G67" s="170">
        <v>10</v>
      </c>
    </row>
    <row r="68" spans="1:7">
      <c r="A68" s="49">
        <v>45476.68749999984</v>
      </c>
      <c r="B68" s="6">
        <v>67</v>
      </c>
      <c r="C68" s="169">
        <v>1230</v>
      </c>
      <c r="D68" s="170">
        <v>50</v>
      </c>
      <c r="E68" s="170">
        <v>50</v>
      </c>
      <c r="F68" s="170">
        <v>10</v>
      </c>
      <c r="G68" s="170">
        <v>10</v>
      </c>
    </row>
    <row r="69" spans="1:7">
      <c r="A69" s="49">
        <v>45476.697916666504</v>
      </c>
      <c r="B69" s="6">
        <v>68</v>
      </c>
      <c r="C69" s="169">
        <v>1230</v>
      </c>
      <c r="D69" s="170">
        <v>50</v>
      </c>
      <c r="E69" s="170">
        <v>50</v>
      </c>
      <c r="F69" s="170">
        <v>10</v>
      </c>
      <c r="G69" s="170">
        <v>10</v>
      </c>
    </row>
    <row r="70" spans="1:7">
      <c r="A70" s="49">
        <v>45476.708333333168</v>
      </c>
      <c r="B70" s="6">
        <v>69</v>
      </c>
      <c r="C70" s="169">
        <v>1230</v>
      </c>
      <c r="D70" s="170">
        <v>50</v>
      </c>
      <c r="E70" s="170">
        <v>50</v>
      </c>
      <c r="F70" s="170">
        <v>10</v>
      </c>
      <c r="G70" s="170">
        <v>10</v>
      </c>
    </row>
    <row r="71" spans="1:7">
      <c r="A71" s="49">
        <v>45476.718749999833</v>
      </c>
      <c r="B71" s="6">
        <v>70</v>
      </c>
      <c r="C71" s="169">
        <v>1230</v>
      </c>
      <c r="D71" s="170">
        <v>50</v>
      </c>
      <c r="E71" s="170">
        <v>50</v>
      </c>
      <c r="F71" s="170">
        <v>10</v>
      </c>
      <c r="G71" s="170">
        <v>10</v>
      </c>
    </row>
    <row r="72" spans="1:7">
      <c r="A72" s="49">
        <v>45476.729166666497</v>
      </c>
      <c r="B72" s="6">
        <v>71</v>
      </c>
      <c r="C72" s="169">
        <v>1230</v>
      </c>
      <c r="D72" s="170">
        <v>50</v>
      </c>
      <c r="E72" s="170">
        <v>50</v>
      </c>
      <c r="F72" s="170">
        <v>10</v>
      </c>
      <c r="G72" s="170">
        <v>10</v>
      </c>
    </row>
    <row r="73" spans="1:7">
      <c r="A73" s="49">
        <v>45476.739583333161</v>
      </c>
      <c r="B73" s="6">
        <v>72</v>
      </c>
      <c r="C73" s="169">
        <v>1230</v>
      </c>
      <c r="D73" s="170">
        <v>50</v>
      </c>
      <c r="E73" s="170">
        <v>50</v>
      </c>
      <c r="F73" s="170">
        <v>10</v>
      </c>
      <c r="G73" s="170">
        <v>10</v>
      </c>
    </row>
    <row r="74" spans="1:7">
      <c r="A74" s="49">
        <v>45476.749999999825</v>
      </c>
      <c r="B74" s="6">
        <v>73</v>
      </c>
      <c r="C74" s="169">
        <v>1230</v>
      </c>
      <c r="D74" s="170">
        <v>50</v>
      </c>
      <c r="E74" s="170">
        <v>50</v>
      </c>
      <c r="F74" s="170">
        <v>10</v>
      </c>
      <c r="G74" s="170">
        <v>10</v>
      </c>
    </row>
    <row r="75" spans="1:7">
      <c r="A75" s="49">
        <v>45476.76041666649</v>
      </c>
      <c r="B75" s="6">
        <v>74</v>
      </c>
      <c r="C75" s="169">
        <v>1230</v>
      </c>
      <c r="D75" s="170">
        <v>50</v>
      </c>
      <c r="E75" s="170">
        <v>50</v>
      </c>
      <c r="F75" s="170">
        <v>10</v>
      </c>
      <c r="G75" s="170">
        <v>10</v>
      </c>
    </row>
    <row r="76" spans="1:7">
      <c r="A76" s="49">
        <v>45476.770833333154</v>
      </c>
      <c r="B76" s="6">
        <v>75</v>
      </c>
      <c r="C76" s="169">
        <v>1230</v>
      </c>
      <c r="D76" s="170">
        <v>50</v>
      </c>
      <c r="E76" s="170">
        <v>50</v>
      </c>
      <c r="F76" s="170">
        <v>10</v>
      </c>
      <c r="G76" s="170">
        <v>10</v>
      </c>
    </row>
    <row r="77" spans="1:7">
      <c r="A77" s="49">
        <v>45476.781249999818</v>
      </c>
      <c r="B77" s="6">
        <v>76</v>
      </c>
      <c r="C77" s="169">
        <v>1230</v>
      </c>
      <c r="D77" s="170">
        <v>50</v>
      </c>
      <c r="E77" s="170">
        <v>50</v>
      </c>
      <c r="F77" s="170">
        <v>10</v>
      </c>
      <c r="G77" s="170">
        <v>10</v>
      </c>
    </row>
    <row r="78" spans="1:7">
      <c r="A78" s="49">
        <v>45476.791666666482</v>
      </c>
      <c r="B78" s="6">
        <v>77</v>
      </c>
      <c r="C78" s="169">
        <v>1230</v>
      </c>
      <c r="D78" s="170">
        <v>50</v>
      </c>
      <c r="E78" s="170">
        <v>50</v>
      </c>
      <c r="F78" s="170">
        <v>10</v>
      </c>
      <c r="G78" s="170">
        <v>10</v>
      </c>
    </row>
    <row r="79" spans="1:7">
      <c r="A79" s="49">
        <v>45476.802083333147</v>
      </c>
      <c r="B79" s="6">
        <v>78</v>
      </c>
      <c r="C79" s="169">
        <v>1230</v>
      </c>
      <c r="D79" s="170">
        <v>50</v>
      </c>
      <c r="E79" s="170">
        <v>50</v>
      </c>
      <c r="F79" s="170">
        <v>10</v>
      </c>
      <c r="G79" s="170">
        <v>10</v>
      </c>
    </row>
    <row r="80" spans="1:7">
      <c r="A80" s="49">
        <v>45476.812499999811</v>
      </c>
      <c r="B80" s="6">
        <v>79</v>
      </c>
      <c r="C80" s="169">
        <v>1230</v>
      </c>
      <c r="D80" s="170">
        <v>50</v>
      </c>
      <c r="E80" s="170">
        <v>50</v>
      </c>
      <c r="F80" s="170">
        <v>10</v>
      </c>
      <c r="G80" s="170">
        <v>10</v>
      </c>
    </row>
    <row r="81" spans="1:7">
      <c r="A81" s="49">
        <v>45476.822916666475</v>
      </c>
      <c r="B81" s="6">
        <v>80</v>
      </c>
      <c r="C81" s="169">
        <v>1230</v>
      </c>
      <c r="D81" s="170">
        <v>50</v>
      </c>
      <c r="E81" s="170">
        <v>50</v>
      </c>
      <c r="F81" s="170">
        <v>10</v>
      </c>
      <c r="G81" s="170">
        <v>10</v>
      </c>
    </row>
    <row r="82" spans="1:7">
      <c r="A82" s="49">
        <v>45476.833333333139</v>
      </c>
      <c r="B82" s="6">
        <v>81</v>
      </c>
      <c r="C82" s="169">
        <v>1230</v>
      </c>
      <c r="D82" s="170">
        <v>50</v>
      </c>
      <c r="E82" s="170">
        <v>50</v>
      </c>
      <c r="F82" s="170">
        <v>10</v>
      </c>
      <c r="G82" s="170">
        <v>10</v>
      </c>
    </row>
    <row r="83" spans="1:7">
      <c r="A83" s="49">
        <v>45476.843749999804</v>
      </c>
      <c r="B83" s="6">
        <v>82</v>
      </c>
      <c r="C83" s="169">
        <v>1230</v>
      </c>
      <c r="D83" s="170">
        <v>50</v>
      </c>
      <c r="E83" s="170">
        <v>50</v>
      </c>
      <c r="F83" s="170">
        <v>10</v>
      </c>
      <c r="G83" s="170">
        <v>10</v>
      </c>
    </row>
    <row r="84" spans="1:7">
      <c r="A84" s="49">
        <v>45476.854166666468</v>
      </c>
      <c r="B84" s="6">
        <v>83</v>
      </c>
      <c r="C84" s="169">
        <v>1230</v>
      </c>
      <c r="D84" s="170">
        <v>50</v>
      </c>
      <c r="E84" s="170">
        <v>50</v>
      </c>
      <c r="F84" s="170">
        <v>10</v>
      </c>
      <c r="G84" s="170">
        <v>10</v>
      </c>
    </row>
    <row r="85" spans="1:7">
      <c r="A85" s="49">
        <v>45476.864583333132</v>
      </c>
      <c r="B85" s="6">
        <v>84</v>
      </c>
      <c r="C85" s="169">
        <v>1230</v>
      </c>
      <c r="D85" s="170">
        <v>50</v>
      </c>
      <c r="E85" s="170">
        <v>50</v>
      </c>
      <c r="F85" s="170">
        <v>10</v>
      </c>
      <c r="G85" s="170">
        <v>10</v>
      </c>
    </row>
    <row r="86" spans="1:7">
      <c r="A86" s="49">
        <v>45476.874999999796</v>
      </c>
      <c r="B86" s="6">
        <v>85</v>
      </c>
      <c r="C86" s="169">
        <v>1230</v>
      </c>
      <c r="D86" s="170">
        <v>50</v>
      </c>
      <c r="E86" s="170">
        <v>50</v>
      </c>
      <c r="F86" s="170">
        <v>10</v>
      </c>
      <c r="G86" s="170">
        <v>10</v>
      </c>
    </row>
    <row r="87" spans="1:7">
      <c r="A87" s="49">
        <v>45476.885416666461</v>
      </c>
      <c r="B87" s="6">
        <v>86</v>
      </c>
      <c r="C87" s="169">
        <v>1230</v>
      </c>
      <c r="D87" s="170">
        <v>50</v>
      </c>
      <c r="E87" s="170">
        <v>50</v>
      </c>
      <c r="F87" s="170">
        <v>10</v>
      </c>
      <c r="G87" s="170">
        <v>10</v>
      </c>
    </row>
    <row r="88" spans="1:7">
      <c r="A88" s="49">
        <v>45476.895833333125</v>
      </c>
      <c r="B88" s="6">
        <v>87</v>
      </c>
      <c r="C88" s="169">
        <v>1230</v>
      </c>
      <c r="D88" s="170">
        <v>50</v>
      </c>
      <c r="E88" s="170">
        <v>50</v>
      </c>
      <c r="F88" s="170">
        <v>10</v>
      </c>
      <c r="G88" s="170">
        <v>10</v>
      </c>
    </row>
    <row r="89" spans="1:7">
      <c r="A89" s="49">
        <v>45476.906249999789</v>
      </c>
      <c r="B89" s="6">
        <v>88</v>
      </c>
      <c r="C89" s="169">
        <v>1230</v>
      </c>
      <c r="D89" s="170">
        <v>50</v>
      </c>
      <c r="E89" s="170">
        <v>50</v>
      </c>
      <c r="F89" s="170">
        <v>10</v>
      </c>
      <c r="G89" s="170">
        <v>10</v>
      </c>
    </row>
    <row r="90" spans="1:7">
      <c r="A90" s="49">
        <v>45476.916666666453</v>
      </c>
      <c r="B90" s="6">
        <v>89</v>
      </c>
      <c r="C90" s="169">
        <v>1230</v>
      </c>
      <c r="D90" s="170">
        <v>50</v>
      </c>
      <c r="E90" s="170">
        <v>50</v>
      </c>
      <c r="F90" s="170">
        <v>10</v>
      </c>
      <c r="G90" s="170">
        <v>10</v>
      </c>
    </row>
    <row r="91" spans="1:7">
      <c r="A91" s="49">
        <v>45476.927083333117</v>
      </c>
      <c r="B91" s="6">
        <v>90</v>
      </c>
      <c r="C91" s="169">
        <v>1230</v>
      </c>
      <c r="D91" s="170">
        <v>50</v>
      </c>
      <c r="E91" s="170">
        <v>50</v>
      </c>
      <c r="F91" s="170">
        <v>10</v>
      </c>
      <c r="G91" s="170">
        <v>10</v>
      </c>
    </row>
    <row r="92" spans="1:7">
      <c r="A92" s="49">
        <v>45476.937499999782</v>
      </c>
      <c r="B92" s="6">
        <v>91</v>
      </c>
      <c r="C92" s="169">
        <v>1230</v>
      </c>
      <c r="D92" s="170">
        <v>50</v>
      </c>
      <c r="E92" s="170">
        <v>50</v>
      </c>
      <c r="F92" s="170">
        <v>10</v>
      </c>
      <c r="G92" s="170">
        <v>10</v>
      </c>
    </row>
    <row r="93" spans="1:7">
      <c r="A93" s="49">
        <v>45476.947916666446</v>
      </c>
      <c r="B93" s="6">
        <v>92</v>
      </c>
      <c r="C93" s="169">
        <v>1230</v>
      </c>
      <c r="D93" s="170">
        <v>50</v>
      </c>
      <c r="E93" s="170">
        <v>50</v>
      </c>
      <c r="F93" s="170">
        <v>10</v>
      </c>
      <c r="G93" s="170">
        <v>10</v>
      </c>
    </row>
    <row r="94" spans="1:7">
      <c r="A94" s="49">
        <v>45476.95833333311</v>
      </c>
      <c r="B94" s="6">
        <v>93</v>
      </c>
      <c r="C94" s="169">
        <v>1230</v>
      </c>
      <c r="D94" s="170">
        <v>50</v>
      </c>
      <c r="E94" s="170">
        <v>50</v>
      </c>
      <c r="F94" s="170">
        <v>10</v>
      </c>
      <c r="G94" s="170">
        <v>10</v>
      </c>
    </row>
    <row r="95" spans="1:7">
      <c r="A95" s="49">
        <v>45476.968749999774</v>
      </c>
      <c r="B95" s="6">
        <v>94</v>
      </c>
      <c r="C95" s="169">
        <v>1230</v>
      </c>
      <c r="D95" s="170">
        <v>50</v>
      </c>
      <c r="E95" s="170">
        <v>50</v>
      </c>
      <c r="F95" s="170">
        <v>10</v>
      </c>
      <c r="G95" s="170">
        <v>10</v>
      </c>
    </row>
    <row r="96" spans="1:7">
      <c r="A96" s="49">
        <v>45476.979166666439</v>
      </c>
      <c r="B96" s="6">
        <v>95</v>
      </c>
      <c r="C96" s="169">
        <v>1230</v>
      </c>
      <c r="D96" s="170">
        <v>50</v>
      </c>
      <c r="E96" s="170">
        <v>50</v>
      </c>
      <c r="F96" s="170">
        <v>10</v>
      </c>
      <c r="G96" s="170">
        <v>10</v>
      </c>
    </row>
    <row r="97" spans="1:7">
      <c r="A97" s="49">
        <v>45476.989583333103</v>
      </c>
      <c r="B97" s="6">
        <v>96</v>
      </c>
      <c r="C97" s="169">
        <v>1230</v>
      </c>
      <c r="D97" s="170">
        <v>50</v>
      </c>
      <c r="E97" s="170">
        <v>50</v>
      </c>
      <c r="F97" s="170">
        <v>10</v>
      </c>
      <c r="G97" s="170">
        <v>10</v>
      </c>
    </row>
  </sheetData>
  <autoFilter ref="A1:G1" xr:uid="{48E0B547-ACA9-4B37-991D-44BFA3E8BE18}"/>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5492-5486-40F1-9A2F-75F84BF602A5}">
  <sheetPr>
    <tabColor rgb="FF00B050"/>
  </sheetPr>
  <dimension ref="A1:I6"/>
  <sheetViews>
    <sheetView showGridLines="0" workbookViewId="0">
      <pane ySplit="1" topLeftCell="A2" activePane="bottomLeft" state="frozen"/>
      <selection pane="bottomLeft" activeCell="A2" sqref="A2:A6"/>
      <selection activeCell="D29" sqref="D29"/>
    </sheetView>
  </sheetViews>
  <sheetFormatPr defaultRowHeight="14.45"/>
  <cols>
    <col min="1" max="1" width="47.85546875" bestFit="1" customWidth="1"/>
    <col min="2" max="3" width="47.85546875" customWidth="1"/>
    <col min="4" max="4" width="17.140625" bestFit="1" customWidth="1"/>
    <col min="5" max="5" width="10.28515625" bestFit="1" customWidth="1"/>
    <col min="6" max="6" width="17.7109375" bestFit="1" customWidth="1"/>
  </cols>
  <sheetData>
    <row r="1" spans="1:9" s="21" customFormat="1">
      <c r="A1" s="168" t="s">
        <v>211</v>
      </c>
      <c r="B1" s="168" t="s">
        <v>221</v>
      </c>
      <c r="C1" s="168" t="s">
        <v>223</v>
      </c>
      <c r="D1" s="168" t="s">
        <v>217</v>
      </c>
      <c r="E1" s="168" t="s">
        <v>308</v>
      </c>
      <c r="F1" s="168" t="s">
        <v>270</v>
      </c>
    </row>
    <row r="2" spans="1:9" s="21" customFormat="1">
      <c r="A2" s="6" t="s">
        <v>575</v>
      </c>
      <c r="B2" s="6" t="s">
        <v>575</v>
      </c>
      <c r="C2" s="6" t="s">
        <v>576</v>
      </c>
      <c r="D2" s="6" t="s">
        <v>47</v>
      </c>
      <c r="E2" s="6">
        <v>900</v>
      </c>
      <c r="F2" s="6">
        <v>1</v>
      </c>
      <c r="G2" s="6"/>
      <c r="H2" s="6"/>
      <c r="I2" s="6"/>
    </row>
    <row r="3" spans="1:9">
      <c r="A3" s="6" t="s">
        <v>577</v>
      </c>
      <c r="B3" s="6" t="s">
        <v>577</v>
      </c>
      <c r="C3" s="6" t="s">
        <v>530</v>
      </c>
      <c r="D3" s="6" t="s">
        <v>47</v>
      </c>
      <c r="E3" s="6">
        <v>10</v>
      </c>
      <c r="F3" s="6">
        <v>0</v>
      </c>
    </row>
    <row r="4" spans="1:9">
      <c r="A4" s="6" t="s">
        <v>578</v>
      </c>
      <c r="B4" s="6" t="s">
        <v>578</v>
      </c>
      <c r="C4" s="6" t="s">
        <v>530</v>
      </c>
      <c r="D4" s="6" t="s">
        <v>47</v>
      </c>
      <c r="E4" s="6">
        <v>84</v>
      </c>
      <c r="F4" s="6">
        <v>0</v>
      </c>
    </row>
    <row r="5" spans="1:9">
      <c r="A5" s="6" t="s">
        <v>579</v>
      </c>
      <c r="B5" s="6" t="s">
        <v>579</v>
      </c>
      <c r="C5" s="6" t="s">
        <v>530</v>
      </c>
      <c r="D5" s="6" t="s">
        <v>47</v>
      </c>
      <c r="E5" s="6">
        <v>100</v>
      </c>
      <c r="F5" s="6">
        <v>0</v>
      </c>
    </row>
    <row r="6" spans="1:9">
      <c r="A6" s="6" t="s">
        <v>580</v>
      </c>
      <c r="B6" s="6" t="s">
        <v>580</v>
      </c>
      <c r="C6" s="6" t="s">
        <v>576</v>
      </c>
      <c r="D6" s="6" t="s">
        <v>47</v>
      </c>
      <c r="E6" s="6">
        <v>100</v>
      </c>
      <c r="F6" s="6">
        <v>0</v>
      </c>
    </row>
  </sheetData>
  <autoFilter ref="A1:I6" xr:uid="{1E8A5492-5486-40F1-9A2F-75F84BF602A5}"/>
  <phoneticPr fontId="8" type="noConversion"/>
  <conditionalFormatting sqref="F2:F6">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0120D-4288-4D1E-BC59-2430756913AD}">
  <sheetPr>
    <tabColor rgb="FF00B050"/>
  </sheetPr>
  <dimension ref="A1:G97"/>
  <sheetViews>
    <sheetView showGridLines="0" zoomScaleNormal="100" workbookViewId="0">
      <pane xSplit="2" ySplit="1" topLeftCell="C2" activePane="bottomRight" state="frozen"/>
      <selection pane="bottomRight" activeCell="C1" sqref="C1"/>
      <selection pane="bottomLeft" activeCell="A2" sqref="A2:A60"/>
      <selection pane="topRight" activeCell="A2" sqref="A2:A60"/>
    </sheetView>
  </sheetViews>
  <sheetFormatPr defaultRowHeight="14.45"/>
  <cols>
    <col min="1" max="1" width="15.28515625" bestFit="1" customWidth="1"/>
    <col min="2" max="2" width="5.5703125" bestFit="1" customWidth="1"/>
    <col min="3" max="3" width="13.42578125" bestFit="1" customWidth="1"/>
    <col min="4" max="4" width="42.28515625" bestFit="1" customWidth="1"/>
    <col min="5" max="5" width="38.7109375" bestFit="1" customWidth="1"/>
    <col min="6" max="6" width="46.140625" bestFit="1" customWidth="1"/>
    <col min="7" max="7" width="53.28515625" bestFit="1" customWidth="1"/>
  </cols>
  <sheetData>
    <row r="1" spans="1:7" s="50" customFormat="1" ht="24.75" customHeight="1">
      <c r="A1" s="50" t="s">
        <v>429</v>
      </c>
      <c r="B1" s="50" t="s">
        <v>432</v>
      </c>
      <c r="C1" s="6" t="s">
        <v>575</v>
      </c>
      <c r="D1" s="6" t="s">
        <v>577</v>
      </c>
      <c r="E1" s="6" t="s">
        <v>578</v>
      </c>
      <c r="F1" s="6" t="s">
        <v>579</v>
      </c>
      <c r="G1" s="6" t="s">
        <v>580</v>
      </c>
    </row>
    <row r="2" spans="1:7">
      <c r="A2" s="49">
        <v>45476</v>
      </c>
      <c r="B2" s="6">
        <v>1</v>
      </c>
      <c r="C2" s="6">
        <v>900</v>
      </c>
      <c r="D2" s="6">
        <v>10</v>
      </c>
      <c r="E2" s="6">
        <v>84</v>
      </c>
      <c r="F2" s="6">
        <v>100</v>
      </c>
      <c r="G2" s="6">
        <v>100</v>
      </c>
    </row>
    <row r="3" spans="1:7">
      <c r="A3" s="49">
        <v>45476.010416666664</v>
      </c>
      <c r="B3" s="6">
        <v>2</v>
      </c>
      <c r="C3" s="6">
        <v>900</v>
      </c>
      <c r="D3" s="6">
        <v>10</v>
      </c>
      <c r="E3" s="6">
        <v>84</v>
      </c>
      <c r="F3" s="6">
        <v>100</v>
      </c>
      <c r="G3" s="6">
        <v>100</v>
      </c>
    </row>
    <row r="4" spans="1:7">
      <c r="A4" s="49">
        <v>45476.020833333328</v>
      </c>
      <c r="B4" s="6">
        <v>3</v>
      </c>
      <c r="C4" s="6">
        <v>900</v>
      </c>
      <c r="D4" s="6">
        <v>10</v>
      </c>
      <c r="E4" s="6">
        <v>84</v>
      </c>
      <c r="F4" s="6">
        <v>100</v>
      </c>
      <c r="G4" s="6">
        <v>100</v>
      </c>
    </row>
    <row r="5" spans="1:7">
      <c r="A5" s="49">
        <v>45476.031249999993</v>
      </c>
      <c r="B5" s="6">
        <v>4</v>
      </c>
      <c r="C5" s="6">
        <v>900</v>
      </c>
      <c r="D5" s="6">
        <v>10</v>
      </c>
      <c r="E5" s="6">
        <v>84</v>
      </c>
      <c r="F5" s="6">
        <v>100</v>
      </c>
      <c r="G5" s="6">
        <v>100</v>
      </c>
    </row>
    <row r="6" spans="1:7">
      <c r="A6" s="49">
        <v>45476.041666666657</v>
      </c>
      <c r="B6" s="6">
        <v>5</v>
      </c>
      <c r="C6" s="6">
        <v>900</v>
      </c>
      <c r="D6" s="6">
        <v>10</v>
      </c>
      <c r="E6" s="6">
        <v>84</v>
      </c>
      <c r="F6" s="6">
        <v>100</v>
      </c>
      <c r="G6" s="6">
        <v>100</v>
      </c>
    </row>
    <row r="7" spans="1:7">
      <c r="A7" s="49">
        <v>45476.052083333321</v>
      </c>
      <c r="B7" s="6">
        <v>6</v>
      </c>
      <c r="C7" s="6">
        <v>900</v>
      </c>
      <c r="D7" s="6">
        <v>10</v>
      </c>
      <c r="E7" s="6">
        <v>84</v>
      </c>
      <c r="F7" s="6">
        <v>100</v>
      </c>
      <c r="G7" s="6">
        <v>100</v>
      </c>
    </row>
    <row r="8" spans="1:7">
      <c r="A8" s="49">
        <v>45476.062499999985</v>
      </c>
      <c r="B8" s="6">
        <v>7</v>
      </c>
      <c r="C8" s="6">
        <v>900</v>
      </c>
      <c r="D8" s="6">
        <v>10</v>
      </c>
      <c r="E8" s="6">
        <v>84</v>
      </c>
      <c r="F8" s="6">
        <v>100</v>
      </c>
      <c r="G8" s="6">
        <v>100</v>
      </c>
    </row>
    <row r="9" spans="1:7">
      <c r="A9" s="49">
        <v>45476.07291666665</v>
      </c>
      <c r="B9" s="6">
        <v>8</v>
      </c>
      <c r="C9" s="6">
        <v>900</v>
      </c>
      <c r="D9" s="6">
        <v>10</v>
      </c>
      <c r="E9" s="6">
        <v>84</v>
      </c>
      <c r="F9" s="6">
        <v>100</v>
      </c>
      <c r="G9" s="6">
        <v>100</v>
      </c>
    </row>
    <row r="10" spans="1:7">
      <c r="A10" s="49">
        <v>45476.083333333314</v>
      </c>
      <c r="B10" s="6">
        <v>9</v>
      </c>
      <c r="C10" s="6">
        <v>900</v>
      </c>
      <c r="D10" s="6">
        <v>10</v>
      </c>
      <c r="E10" s="6">
        <v>84</v>
      </c>
      <c r="F10" s="6">
        <v>100</v>
      </c>
      <c r="G10" s="6">
        <v>100</v>
      </c>
    </row>
    <row r="11" spans="1:7">
      <c r="A11" s="49">
        <v>45476.093749999978</v>
      </c>
      <c r="B11" s="6">
        <v>10</v>
      </c>
      <c r="C11" s="6">
        <v>900</v>
      </c>
      <c r="D11" s="6">
        <v>10</v>
      </c>
      <c r="E11" s="6">
        <v>84</v>
      </c>
      <c r="F11" s="6">
        <v>100</v>
      </c>
      <c r="G11" s="6">
        <v>100</v>
      </c>
    </row>
    <row r="12" spans="1:7">
      <c r="A12" s="49">
        <v>45476.104166666642</v>
      </c>
      <c r="B12" s="6">
        <v>11</v>
      </c>
      <c r="C12" s="6">
        <v>900</v>
      </c>
      <c r="D12" s="6">
        <v>10</v>
      </c>
      <c r="E12" s="6">
        <v>84</v>
      </c>
      <c r="F12" s="6">
        <v>100</v>
      </c>
      <c r="G12" s="6">
        <v>100</v>
      </c>
    </row>
    <row r="13" spans="1:7">
      <c r="A13" s="49">
        <v>45476.114583333307</v>
      </c>
      <c r="B13" s="6">
        <v>12</v>
      </c>
      <c r="C13" s="6">
        <v>900</v>
      </c>
      <c r="D13" s="6">
        <v>10</v>
      </c>
      <c r="E13" s="6">
        <v>84</v>
      </c>
      <c r="F13" s="6">
        <v>100</v>
      </c>
      <c r="G13" s="6">
        <v>100</v>
      </c>
    </row>
    <row r="14" spans="1:7">
      <c r="A14" s="49">
        <v>45476.124999999971</v>
      </c>
      <c r="B14" s="6">
        <v>13</v>
      </c>
      <c r="C14" s="6">
        <v>900</v>
      </c>
      <c r="D14" s="6">
        <v>10</v>
      </c>
      <c r="E14" s="6">
        <v>84</v>
      </c>
      <c r="F14" s="6">
        <v>100</v>
      </c>
      <c r="G14" s="6">
        <v>100</v>
      </c>
    </row>
    <row r="15" spans="1:7">
      <c r="A15" s="49">
        <v>45476.135416666635</v>
      </c>
      <c r="B15" s="6">
        <v>14</v>
      </c>
      <c r="C15" s="6">
        <v>900</v>
      </c>
      <c r="D15" s="6">
        <v>10</v>
      </c>
      <c r="E15" s="6">
        <v>84</v>
      </c>
      <c r="F15" s="6">
        <v>100</v>
      </c>
      <c r="G15" s="6">
        <v>100</v>
      </c>
    </row>
    <row r="16" spans="1:7">
      <c r="A16" s="49">
        <v>45476.145833333299</v>
      </c>
      <c r="B16" s="6">
        <v>15</v>
      </c>
      <c r="C16" s="6">
        <v>900</v>
      </c>
      <c r="D16" s="6">
        <v>10</v>
      </c>
      <c r="E16" s="6">
        <v>84</v>
      </c>
      <c r="F16" s="6">
        <v>100</v>
      </c>
      <c r="G16" s="6">
        <v>100</v>
      </c>
    </row>
    <row r="17" spans="1:7">
      <c r="A17" s="49">
        <v>45476.156249999964</v>
      </c>
      <c r="B17" s="6">
        <v>16</v>
      </c>
      <c r="C17" s="6">
        <v>900</v>
      </c>
      <c r="D17" s="6">
        <v>10</v>
      </c>
      <c r="E17" s="6">
        <v>84</v>
      </c>
      <c r="F17" s="6">
        <v>100</v>
      </c>
      <c r="G17" s="6">
        <v>100</v>
      </c>
    </row>
    <row r="18" spans="1:7">
      <c r="A18" s="49">
        <v>45476.166666666628</v>
      </c>
      <c r="B18" s="6">
        <v>17</v>
      </c>
      <c r="C18" s="6">
        <v>900</v>
      </c>
      <c r="D18" s="6">
        <v>10</v>
      </c>
      <c r="E18" s="6">
        <v>84</v>
      </c>
      <c r="F18" s="6">
        <v>100</v>
      </c>
      <c r="G18" s="6">
        <v>100</v>
      </c>
    </row>
    <row r="19" spans="1:7">
      <c r="A19" s="49">
        <v>45476.177083333292</v>
      </c>
      <c r="B19" s="6">
        <v>18</v>
      </c>
      <c r="C19" s="6">
        <v>900</v>
      </c>
      <c r="D19" s="6">
        <v>10</v>
      </c>
      <c r="E19" s="6">
        <v>84</v>
      </c>
      <c r="F19" s="6">
        <v>100</v>
      </c>
      <c r="G19" s="6">
        <v>100</v>
      </c>
    </row>
    <row r="20" spans="1:7">
      <c r="A20" s="49">
        <v>45476.187499999956</v>
      </c>
      <c r="B20" s="6">
        <v>19</v>
      </c>
      <c r="C20" s="6">
        <v>900</v>
      </c>
      <c r="D20" s="6">
        <v>10</v>
      </c>
      <c r="E20" s="6">
        <v>84</v>
      </c>
      <c r="F20" s="6">
        <v>100</v>
      </c>
      <c r="G20" s="6">
        <v>100</v>
      </c>
    </row>
    <row r="21" spans="1:7">
      <c r="A21" s="49">
        <v>45476.197916666621</v>
      </c>
      <c r="B21" s="6">
        <v>20</v>
      </c>
      <c r="C21" s="6">
        <v>900</v>
      </c>
      <c r="D21" s="6">
        <v>10</v>
      </c>
      <c r="E21" s="6">
        <v>84</v>
      </c>
      <c r="F21" s="6">
        <v>100</v>
      </c>
      <c r="G21" s="6">
        <v>100</v>
      </c>
    </row>
    <row r="22" spans="1:7">
      <c r="A22" s="49">
        <v>45476.208333333285</v>
      </c>
      <c r="B22" s="6">
        <v>21</v>
      </c>
      <c r="C22" s="6">
        <v>900</v>
      </c>
      <c r="D22" s="6">
        <v>10</v>
      </c>
      <c r="E22" s="6">
        <v>84</v>
      </c>
      <c r="F22" s="6">
        <v>100</v>
      </c>
      <c r="G22" s="6">
        <v>100</v>
      </c>
    </row>
    <row r="23" spans="1:7">
      <c r="A23" s="49">
        <v>45476.218749999949</v>
      </c>
      <c r="B23" s="6">
        <v>22</v>
      </c>
      <c r="C23" s="6">
        <v>900</v>
      </c>
      <c r="D23" s="6">
        <v>10</v>
      </c>
      <c r="E23" s="6">
        <v>84</v>
      </c>
      <c r="F23" s="6">
        <v>100</v>
      </c>
      <c r="G23" s="6">
        <v>100</v>
      </c>
    </row>
    <row r="24" spans="1:7">
      <c r="A24" s="49">
        <v>45476.229166666613</v>
      </c>
      <c r="B24" s="6">
        <v>23</v>
      </c>
      <c r="C24" s="6">
        <v>900</v>
      </c>
      <c r="D24" s="6">
        <v>10</v>
      </c>
      <c r="E24" s="6">
        <v>84</v>
      </c>
      <c r="F24" s="6">
        <v>100</v>
      </c>
      <c r="G24" s="6">
        <v>100</v>
      </c>
    </row>
    <row r="25" spans="1:7">
      <c r="A25" s="49">
        <v>45476.239583333278</v>
      </c>
      <c r="B25" s="6">
        <v>24</v>
      </c>
      <c r="C25" s="6">
        <v>900</v>
      </c>
      <c r="D25" s="6">
        <v>10</v>
      </c>
      <c r="E25" s="6">
        <v>84</v>
      </c>
      <c r="F25" s="6">
        <v>100</v>
      </c>
      <c r="G25" s="6">
        <v>100</v>
      </c>
    </row>
    <row r="26" spans="1:7">
      <c r="A26" s="49">
        <v>45476.249999999942</v>
      </c>
      <c r="B26" s="6">
        <v>25</v>
      </c>
      <c r="C26" s="6">
        <v>900</v>
      </c>
      <c r="D26" s="6">
        <v>10</v>
      </c>
      <c r="E26" s="6">
        <v>84</v>
      </c>
      <c r="F26" s="6">
        <v>100</v>
      </c>
      <c r="G26" s="6">
        <v>100</v>
      </c>
    </row>
    <row r="27" spans="1:7">
      <c r="A27" s="49">
        <v>45476.260416666606</v>
      </c>
      <c r="B27" s="6">
        <v>26</v>
      </c>
      <c r="C27" s="6">
        <v>900</v>
      </c>
      <c r="D27" s="6">
        <v>10</v>
      </c>
      <c r="E27" s="6">
        <v>84</v>
      </c>
      <c r="F27" s="6">
        <v>100</v>
      </c>
      <c r="G27" s="6">
        <v>100</v>
      </c>
    </row>
    <row r="28" spans="1:7">
      <c r="A28" s="49">
        <v>45476.27083333327</v>
      </c>
      <c r="B28" s="6">
        <v>27</v>
      </c>
      <c r="C28" s="6">
        <v>900</v>
      </c>
      <c r="D28" s="6">
        <v>10</v>
      </c>
      <c r="E28" s="6">
        <v>84</v>
      </c>
      <c r="F28" s="6">
        <v>100</v>
      </c>
      <c r="G28" s="6">
        <v>100</v>
      </c>
    </row>
    <row r="29" spans="1:7">
      <c r="A29" s="49">
        <v>45476.281249999935</v>
      </c>
      <c r="B29" s="6">
        <v>28</v>
      </c>
      <c r="C29" s="6">
        <v>900</v>
      </c>
      <c r="D29" s="6">
        <v>10</v>
      </c>
      <c r="E29" s="6">
        <v>84</v>
      </c>
      <c r="F29" s="6">
        <v>100</v>
      </c>
      <c r="G29" s="6">
        <v>100</v>
      </c>
    </row>
    <row r="30" spans="1:7">
      <c r="A30" s="49">
        <v>45476.291666666599</v>
      </c>
      <c r="B30" s="6">
        <v>29</v>
      </c>
      <c r="C30" s="6">
        <v>900</v>
      </c>
      <c r="D30" s="6">
        <v>10</v>
      </c>
      <c r="E30" s="6">
        <v>84</v>
      </c>
      <c r="F30" s="6">
        <v>100</v>
      </c>
      <c r="G30" s="6">
        <v>100</v>
      </c>
    </row>
    <row r="31" spans="1:7">
      <c r="A31" s="49">
        <v>45476.302083333263</v>
      </c>
      <c r="B31" s="6">
        <v>30</v>
      </c>
      <c r="C31" s="6">
        <v>900</v>
      </c>
      <c r="D31" s="6">
        <v>10</v>
      </c>
      <c r="E31" s="6">
        <v>84</v>
      </c>
      <c r="F31" s="6">
        <v>100</v>
      </c>
      <c r="G31" s="6">
        <v>100</v>
      </c>
    </row>
    <row r="32" spans="1:7">
      <c r="A32" s="49">
        <v>45476.312499999927</v>
      </c>
      <c r="B32" s="6">
        <v>31</v>
      </c>
      <c r="C32" s="6">
        <v>900</v>
      </c>
      <c r="D32" s="6">
        <v>10</v>
      </c>
      <c r="E32" s="6">
        <v>84</v>
      </c>
      <c r="F32" s="6">
        <v>100</v>
      </c>
      <c r="G32" s="6">
        <v>100</v>
      </c>
    </row>
    <row r="33" spans="1:7">
      <c r="A33" s="49">
        <v>45476.322916666591</v>
      </c>
      <c r="B33" s="6">
        <v>32</v>
      </c>
      <c r="C33" s="6">
        <v>900</v>
      </c>
      <c r="D33" s="6">
        <v>10</v>
      </c>
      <c r="E33" s="6">
        <v>84</v>
      </c>
      <c r="F33" s="6">
        <v>100</v>
      </c>
      <c r="G33" s="6">
        <v>100</v>
      </c>
    </row>
    <row r="34" spans="1:7">
      <c r="A34" s="49">
        <v>45476.333333333256</v>
      </c>
      <c r="B34" s="6">
        <v>33</v>
      </c>
      <c r="C34" s="6">
        <v>900</v>
      </c>
      <c r="D34" s="6">
        <v>10</v>
      </c>
      <c r="E34" s="6">
        <v>84</v>
      </c>
      <c r="F34" s="6">
        <v>100</v>
      </c>
      <c r="G34" s="6">
        <v>100</v>
      </c>
    </row>
    <row r="35" spans="1:7">
      <c r="A35" s="49">
        <v>45476.34374999992</v>
      </c>
      <c r="B35" s="6">
        <v>34</v>
      </c>
      <c r="C35" s="6">
        <v>900</v>
      </c>
      <c r="D35" s="6">
        <v>10</v>
      </c>
      <c r="E35" s="6">
        <v>84</v>
      </c>
      <c r="F35" s="6">
        <v>100</v>
      </c>
      <c r="G35" s="6">
        <v>100</v>
      </c>
    </row>
    <row r="36" spans="1:7">
      <c r="A36" s="49">
        <v>45476.354166666584</v>
      </c>
      <c r="B36" s="6">
        <v>35</v>
      </c>
      <c r="C36" s="6">
        <v>900</v>
      </c>
      <c r="D36" s="6">
        <v>10</v>
      </c>
      <c r="E36" s="6">
        <v>84</v>
      </c>
      <c r="F36" s="6">
        <v>100</v>
      </c>
      <c r="G36" s="6">
        <v>100</v>
      </c>
    </row>
    <row r="37" spans="1:7">
      <c r="A37" s="49">
        <v>45476.364583333248</v>
      </c>
      <c r="B37" s="6">
        <v>36</v>
      </c>
      <c r="C37" s="6">
        <v>900</v>
      </c>
      <c r="D37" s="6">
        <v>10</v>
      </c>
      <c r="E37" s="6">
        <v>84</v>
      </c>
      <c r="F37" s="6">
        <v>100</v>
      </c>
      <c r="G37" s="6">
        <v>100</v>
      </c>
    </row>
    <row r="38" spans="1:7">
      <c r="A38" s="49">
        <v>45476.374999999913</v>
      </c>
      <c r="B38" s="6">
        <v>37</v>
      </c>
      <c r="C38" s="6">
        <v>900</v>
      </c>
      <c r="D38" s="6">
        <v>10</v>
      </c>
      <c r="E38" s="6">
        <v>84</v>
      </c>
      <c r="F38" s="6">
        <v>100</v>
      </c>
      <c r="G38" s="6">
        <v>100</v>
      </c>
    </row>
    <row r="39" spans="1:7">
      <c r="A39" s="49">
        <v>45476.385416666577</v>
      </c>
      <c r="B39" s="6">
        <v>38</v>
      </c>
      <c r="C39" s="6">
        <v>900</v>
      </c>
      <c r="D39" s="6">
        <v>10</v>
      </c>
      <c r="E39" s="6">
        <v>84</v>
      </c>
      <c r="F39" s="6">
        <v>100</v>
      </c>
      <c r="G39" s="6">
        <v>100</v>
      </c>
    </row>
    <row r="40" spans="1:7">
      <c r="A40" s="49">
        <v>45476.395833333241</v>
      </c>
      <c r="B40" s="6">
        <v>39</v>
      </c>
      <c r="C40" s="6">
        <v>900</v>
      </c>
      <c r="D40" s="6">
        <v>10</v>
      </c>
      <c r="E40" s="6">
        <v>84</v>
      </c>
      <c r="F40" s="6">
        <v>100</v>
      </c>
      <c r="G40" s="6">
        <v>100</v>
      </c>
    </row>
    <row r="41" spans="1:7">
      <c r="A41" s="49">
        <v>45476.406249999905</v>
      </c>
      <c r="B41" s="6">
        <v>40</v>
      </c>
      <c r="C41" s="6">
        <v>900</v>
      </c>
      <c r="D41" s="6">
        <v>10</v>
      </c>
      <c r="E41" s="6">
        <v>84</v>
      </c>
      <c r="F41" s="6">
        <v>100</v>
      </c>
      <c r="G41" s="6">
        <v>100</v>
      </c>
    </row>
    <row r="42" spans="1:7">
      <c r="A42" s="49">
        <v>45476.41666666657</v>
      </c>
      <c r="B42" s="6">
        <v>41</v>
      </c>
      <c r="C42" s="6">
        <v>900</v>
      </c>
      <c r="D42" s="6">
        <v>10</v>
      </c>
      <c r="E42" s="6">
        <v>84</v>
      </c>
      <c r="F42" s="6">
        <v>100</v>
      </c>
      <c r="G42" s="6">
        <v>100</v>
      </c>
    </row>
    <row r="43" spans="1:7">
      <c r="A43" s="49">
        <v>45476.427083333234</v>
      </c>
      <c r="B43" s="6">
        <v>42</v>
      </c>
      <c r="C43" s="6">
        <v>900</v>
      </c>
      <c r="D43" s="6">
        <v>10</v>
      </c>
      <c r="E43" s="6">
        <v>84</v>
      </c>
      <c r="F43" s="6">
        <v>100</v>
      </c>
      <c r="G43" s="6">
        <v>100</v>
      </c>
    </row>
    <row r="44" spans="1:7">
      <c r="A44" s="49">
        <v>45476.437499999898</v>
      </c>
      <c r="B44" s="6">
        <v>43</v>
      </c>
      <c r="C44" s="6">
        <v>900</v>
      </c>
      <c r="D44" s="6">
        <v>10</v>
      </c>
      <c r="E44" s="6">
        <v>84</v>
      </c>
      <c r="F44" s="6">
        <v>100</v>
      </c>
      <c r="G44" s="6">
        <v>100</v>
      </c>
    </row>
    <row r="45" spans="1:7">
      <c r="A45" s="49">
        <v>45476.447916666562</v>
      </c>
      <c r="B45" s="6">
        <v>44</v>
      </c>
      <c r="C45" s="6">
        <v>900</v>
      </c>
      <c r="D45" s="6">
        <v>10</v>
      </c>
      <c r="E45" s="6">
        <v>84</v>
      </c>
      <c r="F45" s="6">
        <v>100</v>
      </c>
      <c r="G45" s="6">
        <v>100</v>
      </c>
    </row>
    <row r="46" spans="1:7">
      <c r="A46" s="49">
        <v>45476.458333333227</v>
      </c>
      <c r="B46" s="6">
        <v>45</v>
      </c>
      <c r="C46" s="6">
        <v>900</v>
      </c>
      <c r="D46" s="6">
        <v>10</v>
      </c>
      <c r="E46" s="6">
        <v>84</v>
      </c>
      <c r="F46" s="6">
        <v>100</v>
      </c>
      <c r="G46" s="6">
        <v>100</v>
      </c>
    </row>
    <row r="47" spans="1:7">
      <c r="A47" s="49">
        <v>45476.468749999891</v>
      </c>
      <c r="B47" s="6">
        <v>46</v>
      </c>
      <c r="C47" s="6">
        <v>900</v>
      </c>
      <c r="D47" s="6">
        <v>10</v>
      </c>
      <c r="E47" s="6">
        <v>84</v>
      </c>
      <c r="F47" s="6">
        <v>100</v>
      </c>
      <c r="G47" s="6">
        <v>100</v>
      </c>
    </row>
    <row r="48" spans="1:7">
      <c r="A48" s="49">
        <v>45476.479166666555</v>
      </c>
      <c r="B48" s="6">
        <v>47</v>
      </c>
      <c r="C48" s="6">
        <v>900</v>
      </c>
      <c r="D48" s="6">
        <v>10</v>
      </c>
      <c r="E48" s="6">
        <v>84</v>
      </c>
      <c r="F48" s="6">
        <v>100</v>
      </c>
      <c r="G48" s="6">
        <v>100</v>
      </c>
    </row>
    <row r="49" spans="1:7">
      <c r="A49" s="49">
        <v>45476.489583333219</v>
      </c>
      <c r="B49" s="6">
        <v>48</v>
      </c>
      <c r="C49" s="6">
        <v>900</v>
      </c>
      <c r="D49" s="6">
        <v>10</v>
      </c>
      <c r="E49" s="6">
        <v>84</v>
      </c>
      <c r="F49" s="6">
        <v>100</v>
      </c>
      <c r="G49" s="6">
        <v>100</v>
      </c>
    </row>
    <row r="50" spans="1:7">
      <c r="A50" s="49">
        <v>45476.499999999884</v>
      </c>
      <c r="B50" s="6">
        <v>49</v>
      </c>
      <c r="C50" s="6">
        <v>900</v>
      </c>
      <c r="D50" s="6">
        <v>10</v>
      </c>
      <c r="E50" s="6">
        <v>84</v>
      </c>
      <c r="F50" s="6">
        <v>100</v>
      </c>
      <c r="G50" s="6">
        <v>100</v>
      </c>
    </row>
    <row r="51" spans="1:7">
      <c r="A51" s="49">
        <v>45476.510416666548</v>
      </c>
      <c r="B51" s="6">
        <v>50</v>
      </c>
      <c r="C51" s="6">
        <v>900</v>
      </c>
      <c r="D51" s="6">
        <v>10</v>
      </c>
      <c r="E51" s="6">
        <v>84</v>
      </c>
      <c r="F51" s="6">
        <v>100</v>
      </c>
      <c r="G51" s="6">
        <v>100</v>
      </c>
    </row>
    <row r="52" spans="1:7">
      <c r="A52" s="49">
        <v>45476.520833333212</v>
      </c>
      <c r="B52" s="6">
        <v>51</v>
      </c>
      <c r="C52" s="6">
        <v>900</v>
      </c>
      <c r="D52" s="6">
        <v>10</v>
      </c>
      <c r="E52" s="6">
        <v>84</v>
      </c>
      <c r="F52" s="6">
        <v>100</v>
      </c>
      <c r="G52" s="6">
        <v>100</v>
      </c>
    </row>
    <row r="53" spans="1:7">
      <c r="A53" s="49">
        <v>45476.531249999876</v>
      </c>
      <c r="B53" s="6">
        <v>52</v>
      </c>
      <c r="C53" s="6">
        <v>900</v>
      </c>
      <c r="D53" s="6">
        <v>10</v>
      </c>
      <c r="E53" s="6">
        <v>84</v>
      </c>
      <c r="F53" s="6">
        <v>100</v>
      </c>
      <c r="G53" s="6">
        <v>100</v>
      </c>
    </row>
    <row r="54" spans="1:7">
      <c r="A54" s="49">
        <v>45476.541666666541</v>
      </c>
      <c r="B54" s="6">
        <v>53</v>
      </c>
      <c r="C54" s="6">
        <v>900</v>
      </c>
      <c r="D54" s="6">
        <v>10</v>
      </c>
      <c r="E54" s="6">
        <v>84</v>
      </c>
      <c r="F54" s="6">
        <v>100</v>
      </c>
      <c r="G54" s="6">
        <v>100</v>
      </c>
    </row>
    <row r="55" spans="1:7">
      <c r="A55" s="49">
        <v>45476.552083333205</v>
      </c>
      <c r="B55" s="6">
        <v>54</v>
      </c>
      <c r="C55" s="6">
        <v>900</v>
      </c>
      <c r="D55" s="6">
        <v>10</v>
      </c>
      <c r="E55" s="6">
        <v>84</v>
      </c>
      <c r="F55" s="6">
        <v>100</v>
      </c>
      <c r="G55" s="6">
        <v>100</v>
      </c>
    </row>
    <row r="56" spans="1:7">
      <c r="A56" s="49">
        <v>45476.562499999869</v>
      </c>
      <c r="B56" s="6">
        <v>55</v>
      </c>
      <c r="C56" s="6">
        <v>900</v>
      </c>
      <c r="D56" s="6">
        <v>10</v>
      </c>
      <c r="E56" s="6">
        <v>84</v>
      </c>
      <c r="F56" s="6">
        <v>100</v>
      </c>
      <c r="G56" s="6">
        <v>100</v>
      </c>
    </row>
    <row r="57" spans="1:7">
      <c r="A57" s="49">
        <v>45476.572916666533</v>
      </c>
      <c r="B57" s="6">
        <v>56</v>
      </c>
      <c r="C57" s="6">
        <v>900</v>
      </c>
      <c r="D57" s="6">
        <v>10</v>
      </c>
      <c r="E57" s="6">
        <v>84</v>
      </c>
      <c r="F57" s="6">
        <v>100</v>
      </c>
      <c r="G57" s="6">
        <v>100</v>
      </c>
    </row>
    <row r="58" spans="1:7">
      <c r="A58" s="49">
        <v>45476.583333333198</v>
      </c>
      <c r="B58" s="6">
        <v>57</v>
      </c>
      <c r="C58" s="6">
        <v>900</v>
      </c>
      <c r="D58" s="6">
        <v>10</v>
      </c>
      <c r="E58" s="6">
        <v>84</v>
      </c>
      <c r="F58" s="6">
        <v>100</v>
      </c>
      <c r="G58" s="6">
        <v>100</v>
      </c>
    </row>
    <row r="59" spans="1:7">
      <c r="A59" s="49">
        <v>45476.593749999862</v>
      </c>
      <c r="B59" s="6">
        <v>58</v>
      </c>
      <c r="C59" s="6">
        <v>900</v>
      </c>
      <c r="D59" s="6">
        <v>10</v>
      </c>
      <c r="E59" s="6">
        <v>84</v>
      </c>
      <c r="F59" s="6">
        <v>100</v>
      </c>
      <c r="G59" s="6">
        <v>100</v>
      </c>
    </row>
    <row r="60" spans="1:7">
      <c r="A60" s="49">
        <v>45476.604166666526</v>
      </c>
      <c r="B60" s="6">
        <v>59</v>
      </c>
      <c r="C60" s="6">
        <v>900</v>
      </c>
      <c r="D60" s="6">
        <v>10</v>
      </c>
      <c r="E60" s="6">
        <v>84</v>
      </c>
      <c r="F60" s="6">
        <v>100</v>
      </c>
      <c r="G60" s="6">
        <v>100</v>
      </c>
    </row>
    <row r="61" spans="1:7">
      <c r="A61" s="49">
        <v>45476.61458333319</v>
      </c>
      <c r="B61" s="6">
        <v>60</v>
      </c>
      <c r="C61" s="6">
        <v>900</v>
      </c>
      <c r="D61" s="6">
        <v>10</v>
      </c>
      <c r="E61" s="6">
        <v>84</v>
      </c>
      <c r="F61" s="6">
        <v>100</v>
      </c>
      <c r="G61" s="6">
        <v>100</v>
      </c>
    </row>
    <row r="62" spans="1:7">
      <c r="A62" s="49">
        <v>45476.624999999854</v>
      </c>
      <c r="B62" s="6">
        <v>61</v>
      </c>
      <c r="C62" s="6">
        <v>900</v>
      </c>
      <c r="D62" s="6">
        <v>10</v>
      </c>
      <c r="E62" s="6">
        <v>84</v>
      </c>
      <c r="F62" s="6">
        <v>100</v>
      </c>
      <c r="G62" s="6">
        <v>100</v>
      </c>
    </row>
    <row r="63" spans="1:7">
      <c r="A63" s="49">
        <v>45476.635416666519</v>
      </c>
      <c r="B63" s="6">
        <v>62</v>
      </c>
      <c r="C63" s="6">
        <v>900</v>
      </c>
      <c r="D63" s="6">
        <v>10</v>
      </c>
      <c r="E63" s="6">
        <v>84</v>
      </c>
      <c r="F63" s="6">
        <v>100</v>
      </c>
      <c r="G63" s="6">
        <v>100</v>
      </c>
    </row>
    <row r="64" spans="1:7">
      <c r="A64" s="49">
        <v>45476.645833333183</v>
      </c>
      <c r="B64" s="6">
        <v>63</v>
      </c>
      <c r="C64" s="6">
        <v>900</v>
      </c>
      <c r="D64" s="6">
        <v>10</v>
      </c>
      <c r="E64" s="6">
        <v>84</v>
      </c>
      <c r="F64" s="6">
        <v>100</v>
      </c>
      <c r="G64" s="6">
        <v>100</v>
      </c>
    </row>
    <row r="65" spans="1:7">
      <c r="A65" s="49">
        <v>45476.656249999847</v>
      </c>
      <c r="B65" s="6">
        <v>64</v>
      </c>
      <c r="C65" s="6">
        <v>900</v>
      </c>
      <c r="D65" s="6">
        <v>10</v>
      </c>
      <c r="E65" s="6">
        <v>84</v>
      </c>
      <c r="F65" s="6">
        <v>100</v>
      </c>
      <c r="G65" s="6">
        <v>100</v>
      </c>
    </row>
    <row r="66" spans="1:7">
      <c r="A66" s="49">
        <v>45476.666666666511</v>
      </c>
      <c r="B66" s="6">
        <v>65</v>
      </c>
      <c r="C66" s="6">
        <v>900</v>
      </c>
      <c r="D66" s="6">
        <v>10</v>
      </c>
      <c r="E66" s="6">
        <v>84</v>
      </c>
      <c r="F66" s="6">
        <v>100</v>
      </c>
      <c r="G66" s="6">
        <v>100</v>
      </c>
    </row>
    <row r="67" spans="1:7">
      <c r="A67" s="49">
        <v>45476.677083333176</v>
      </c>
      <c r="B67" s="6">
        <v>66</v>
      </c>
      <c r="C67" s="6">
        <v>900</v>
      </c>
      <c r="D67" s="6">
        <v>10</v>
      </c>
      <c r="E67" s="6">
        <v>84</v>
      </c>
      <c r="F67" s="6">
        <v>100</v>
      </c>
      <c r="G67" s="6">
        <v>100</v>
      </c>
    </row>
    <row r="68" spans="1:7">
      <c r="A68" s="49">
        <v>45476.68749999984</v>
      </c>
      <c r="B68" s="6">
        <v>67</v>
      </c>
      <c r="C68" s="6">
        <v>900</v>
      </c>
      <c r="D68" s="6">
        <v>10</v>
      </c>
      <c r="E68" s="6">
        <v>84</v>
      </c>
      <c r="F68" s="6">
        <v>100</v>
      </c>
      <c r="G68" s="6">
        <v>100</v>
      </c>
    </row>
    <row r="69" spans="1:7">
      <c r="A69" s="49">
        <v>45476.697916666504</v>
      </c>
      <c r="B69" s="6">
        <v>68</v>
      </c>
      <c r="C69" s="6">
        <v>900</v>
      </c>
      <c r="D69" s="6">
        <v>10</v>
      </c>
      <c r="E69" s="6">
        <v>84</v>
      </c>
      <c r="F69" s="6">
        <v>100</v>
      </c>
      <c r="G69" s="6">
        <v>100</v>
      </c>
    </row>
    <row r="70" spans="1:7">
      <c r="A70" s="49">
        <v>45476.708333333168</v>
      </c>
      <c r="B70" s="6">
        <v>69</v>
      </c>
      <c r="C70" s="6">
        <v>900</v>
      </c>
      <c r="D70" s="6">
        <v>10</v>
      </c>
      <c r="E70" s="6">
        <v>84</v>
      </c>
      <c r="F70" s="6">
        <v>100</v>
      </c>
      <c r="G70" s="6">
        <v>100</v>
      </c>
    </row>
    <row r="71" spans="1:7">
      <c r="A71" s="49">
        <v>45476.718749999833</v>
      </c>
      <c r="B71" s="6">
        <v>70</v>
      </c>
      <c r="C71" s="6">
        <v>900</v>
      </c>
      <c r="D71" s="6">
        <v>10</v>
      </c>
      <c r="E71" s="6">
        <v>84</v>
      </c>
      <c r="F71" s="6">
        <v>100</v>
      </c>
      <c r="G71" s="6">
        <v>100</v>
      </c>
    </row>
    <row r="72" spans="1:7">
      <c r="A72" s="49">
        <v>45476.729166666497</v>
      </c>
      <c r="B72" s="6">
        <v>71</v>
      </c>
      <c r="C72" s="6">
        <v>900</v>
      </c>
      <c r="D72" s="6">
        <v>10</v>
      </c>
      <c r="E72" s="6">
        <v>84</v>
      </c>
      <c r="F72" s="6">
        <v>100</v>
      </c>
      <c r="G72" s="6">
        <v>100</v>
      </c>
    </row>
    <row r="73" spans="1:7">
      <c r="A73" s="49">
        <v>45476.739583333161</v>
      </c>
      <c r="B73" s="6">
        <v>72</v>
      </c>
      <c r="C73" s="6">
        <v>900</v>
      </c>
      <c r="D73" s="6">
        <v>10</v>
      </c>
      <c r="E73" s="6">
        <v>84</v>
      </c>
      <c r="F73" s="6">
        <v>100</v>
      </c>
      <c r="G73" s="6">
        <v>100</v>
      </c>
    </row>
    <row r="74" spans="1:7">
      <c r="A74" s="49">
        <v>45476.749999999825</v>
      </c>
      <c r="B74" s="6">
        <v>73</v>
      </c>
      <c r="C74" s="6">
        <v>900</v>
      </c>
      <c r="D74" s="6">
        <v>10</v>
      </c>
      <c r="E74" s="6">
        <v>84</v>
      </c>
      <c r="F74" s="6">
        <v>100</v>
      </c>
      <c r="G74" s="6">
        <v>100</v>
      </c>
    </row>
    <row r="75" spans="1:7">
      <c r="A75" s="49">
        <v>45476.76041666649</v>
      </c>
      <c r="B75" s="6">
        <v>74</v>
      </c>
      <c r="C75" s="6">
        <v>900</v>
      </c>
      <c r="D75" s="6">
        <v>10</v>
      </c>
      <c r="E75" s="6">
        <v>84</v>
      </c>
      <c r="F75" s="6">
        <v>100</v>
      </c>
      <c r="G75" s="6">
        <v>100</v>
      </c>
    </row>
    <row r="76" spans="1:7">
      <c r="A76" s="49">
        <v>45476.770833333154</v>
      </c>
      <c r="B76" s="6">
        <v>75</v>
      </c>
      <c r="C76" s="6">
        <v>900</v>
      </c>
      <c r="D76" s="6">
        <v>10</v>
      </c>
      <c r="E76" s="6">
        <v>84</v>
      </c>
      <c r="F76" s="6">
        <v>100</v>
      </c>
      <c r="G76" s="6">
        <v>100</v>
      </c>
    </row>
    <row r="77" spans="1:7">
      <c r="A77" s="49">
        <v>45476.781249999818</v>
      </c>
      <c r="B77" s="6">
        <v>76</v>
      </c>
      <c r="C77" s="6">
        <v>900</v>
      </c>
      <c r="D77" s="6">
        <v>10</v>
      </c>
      <c r="E77" s="6">
        <v>84</v>
      </c>
      <c r="F77" s="6">
        <v>100</v>
      </c>
      <c r="G77" s="6">
        <v>100</v>
      </c>
    </row>
    <row r="78" spans="1:7">
      <c r="A78" s="49">
        <v>45476.791666666482</v>
      </c>
      <c r="B78" s="6">
        <v>77</v>
      </c>
      <c r="C78" s="6">
        <v>900</v>
      </c>
      <c r="D78" s="6">
        <v>10</v>
      </c>
      <c r="E78" s="6">
        <v>84</v>
      </c>
      <c r="F78" s="6">
        <v>100</v>
      </c>
      <c r="G78" s="6">
        <v>100</v>
      </c>
    </row>
    <row r="79" spans="1:7">
      <c r="A79" s="49">
        <v>45476.802083333147</v>
      </c>
      <c r="B79" s="6">
        <v>78</v>
      </c>
      <c r="C79" s="6">
        <v>900</v>
      </c>
      <c r="D79" s="6">
        <v>10</v>
      </c>
      <c r="E79" s="6">
        <v>84</v>
      </c>
      <c r="F79" s="6">
        <v>100</v>
      </c>
      <c r="G79" s="6">
        <v>100</v>
      </c>
    </row>
    <row r="80" spans="1:7">
      <c r="A80" s="49">
        <v>45476.812499999811</v>
      </c>
      <c r="B80" s="6">
        <v>79</v>
      </c>
      <c r="C80" s="6">
        <v>900</v>
      </c>
      <c r="D80" s="6">
        <v>10</v>
      </c>
      <c r="E80" s="6">
        <v>84</v>
      </c>
      <c r="F80" s="6">
        <v>100</v>
      </c>
      <c r="G80" s="6">
        <v>100</v>
      </c>
    </row>
    <row r="81" spans="1:7">
      <c r="A81" s="49">
        <v>45476.822916666475</v>
      </c>
      <c r="B81" s="6">
        <v>80</v>
      </c>
      <c r="C81" s="6">
        <v>900</v>
      </c>
      <c r="D81" s="6">
        <v>10</v>
      </c>
      <c r="E81" s="6">
        <v>84</v>
      </c>
      <c r="F81" s="6">
        <v>100</v>
      </c>
      <c r="G81" s="6">
        <v>100</v>
      </c>
    </row>
    <row r="82" spans="1:7">
      <c r="A82" s="49">
        <v>45476.833333333139</v>
      </c>
      <c r="B82" s="6">
        <v>81</v>
      </c>
      <c r="C82" s="6">
        <v>900</v>
      </c>
      <c r="D82" s="6">
        <v>10</v>
      </c>
      <c r="E82" s="6">
        <v>84</v>
      </c>
      <c r="F82" s="6">
        <v>100</v>
      </c>
      <c r="G82" s="6">
        <v>100</v>
      </c>
    </row>
    <row r="83" spans="1:7">
      <c r="A83" s="49">
        <v>45476.843749999804</v>
      </c>
      <c r="B83" s="6">
        <v>82</v>
      </c>
      <c r="C83" s="6">
        <v>900</v>
      </c>
      <c r="D83" s="6">
        <v>10</v>
      </c>
      <c r="E83" s="6">
        <v>84</v>
      </c>
      <c r="F83" s="6">
        <v>100</v>
      </c>
      <c r="G83" s="6">
        <v>100</v>
      </c>
    </row>
    <row r="84" spans="1:7">
      <c r="A84" s="49">
        <v>45476.854166666468</v>
      </c>
      <c r="B84" s="6">
        <v>83</v>
      </c>
      <c r="C84" s="6">
        <v>900</v>
      </c>
      <c r="D84" s="6">
        <v>10</v>
      </c>
      <c r="E84" s="6">
        <v>84</v>
      </c>
      <c r="F84" s="6">
        <v>100</v>
      </c>
      <c r="G84" s="6">
        <v>100</v>
      </c>
    </row>
    <row r="85" spans="1:7">
      <c r="A85" s="49">
        <v>45476.864583333132</v>
      </c>
      <c r="B85" s="6">
        <v>84</v>
      </c>
      <c r="C85" s="6">
        <v>900</v>
      </c>
      <c r="D85" s="6">
        <v>10</v>
      </c>
      <c r="E85" s="6">
        <v>84</v>
      </c>
      <c r="F85" s="6">
        <v>100</v>
      </c>
      <c r="G85" s="6">
        <v>100</v>
      </c>
    </row>
    <row r="86" spans="1:7">
      <c r="A86" s="49">
        <v>45476.874999999796</v>
      </c>
      <c r="B86" s="6">
        <v>85</v>
      </c>
      <c r="C86" s="6">
        <v>900</v>
      </c>
      <c r="D86" s="6">
        <v>10</v>
      </c>
      <c r="E86" s="6">
        <v>84</v>
      </c>
      <c r="F86" s="6">
        <v>100</v>
      </c>
      <c r="G86" s="6">
        <v>100</v>
      </c>
    </row>
    <row r="87" spans="1:7">
      <c r="A87" s="49">
        <v>45476.885416666461</v>
      </c>
      <c r="B87" s="6">
        <v>86</v>
      </c>
      <c r="C87" s="6">
        <v>900</v>
      </c>
      <c r="D87" s="6">
        <v>10</v>
      </c>
      <c r="E87" s="6">
        <v>84</v>
      </c>
      <c r="F87" s="6">
        <v>100</v>
      </c>
      <c r="G87" s="6">
        <v>100</v>
      </c>
    </row>
    <row r="88" spans="1:7">
      <c r="A88" s="49">
        <v>45476.895833333125</v>
      </c>
      <c r="B88" s="6">
        <v>87</v>
      </c>
      <c r="C88" s="6">
        <v>900</v>
      </c>
      <c r="D88" s="6">
        <v>10</v>
      </c>
      <c r="E88" s="6">
        <v>84</v>
      </c>
      <c r="F88" s="6">
        <v>100</v>
      </c>
      <c r="G88" s="6">
        <v>100</v>
      </c>
    </row>
    <row r="89" spans="1:7">
      <c r="A89" s="49">
        <v>45476.906249999789</v>
      </c>
      <c r="B89" s="6">
        <v>88</v>
      </c>
      <c r="C89" s="6">
        <v>900</v>
      </c>
      <c r="D89" s="6">
        <v>10</v>
      </c>
      <c r="E89" s="6">
        <v>84</v>
      </c>
      <c r="F89" s="6">
        <v>100</v>
      </c>
      <c r="G89" s="6">
        <v>100</v>
      </c>
    </row>
    <row r="90" spans="1:7">
      <c r="A90" s="49">
        <v>45476.916666666453</v>
      </c>
      <c r="B90" s="6">
        <v>89</v>
      </c>
      <c r="C90" s="6">
        <v>900</v>
      </c>
      <c r="D90" s="6">
        <v>10</v>
      </c>
      <c r="E90" s="6">
        <v>84</v>
      </c>
      <c r="F90" s="6">
        <v>100</v>
      </c>
      <c r="G90" s="6">
        <v>100</v>
      </c>
    </row>
    <row r="91" spans="1:7">
      <c r="A91" s="49">
        <v>45476.927083333117</v>
      </c>
      <c r="B91" s="6">
        <v>90</v>
      </c>
      <c r="C91" s="6">
        <v>900</v>
      </c>
      <c r="D91" s="6">
        <v>10</v>
      </c>
      <c r="E91" s="6">
        <v>84</v>
      </c>
      <c r="F91" s="6">
        <v>100</v>
      </c>
      <c r="G91" s="6">
        <v>100</v>
      </c>
    </row>
    <row r="92" spans="1:7">
      <c r="A92" s="49">
        <v>45476.937499999782</v>
      </c>
      <c r="B92" s="6">
        <v>91</v>
      </c>
      <c r="C92" s="6">
        <v>900</v>
      </c>
      <c r="D92" s="6">
        <v>10</v>
      </c>
      <c r="E92" s="6">
        <v>84</v>
      </c>
      <c r="F92" s="6">
        <v>100</v>
      </c>
      <c r="G92" s="6">
        <v>100</v>
      </c>
    </row>
    <row r="93" spans="1:7">
      <c r="A93" s="49">
        <v>45476.947916666446</v>
      </c>
      <c r="B93" s="6">
        <v>92</v>
      </c>
      <c r="C93" s="6">
        <v>900</v>
      </c>
      <c r="D93" s="6">
        <v>10</v>
      </c>
      <c r="E93" s="6">
        <v>84</v>
      </c>
      <c r="F93" s="6">
        <v>100</v>
      </c>
      <c r="G93" s="6">
        <v>100</v>
      </c>
    </row>
    <row r="94" spans="1:7">
      <c r="A94" s="49">
        <v>45476.95833333311</v>
      </c>
      <c r="B94" s="6">
        <v>93</v>
      </c>
      <c r="C94" s="6">
        <v>900</v>
      </c>
      <c r="D94" s="6">
        <v>10</v>
      </c>
      <c r="E94" s="6">
        <v>84</v>
      </c>
      <c r="F94" s="6">
        <v>100</v>
      </c>
      <c r="G94" s="6">
        <v>100</v>
      </c>
    </row>
    <row r="95" spans="1:7">
      <c r="A95" s="49">
        <v>45476.968749999774</v>
      </c>
      <c r="B95" s="6">
        <v>94</v>
      </c>
      <c r="C95" s="6">
        <v>900</v>
      </c>
      <c r="D95" s="6">
        <v>10</v>
      </c>
      <c r="E95" s="6">
        <v>84</v>
      </c>
      <c r="F95" s="6">
        <v>100</v>
      </c>
      <c r="G95" s="6">
        <v>100</v>
      </c>
    </row>
    <row r="96" spans="1:7">
      <c r="A96" s="49">
        <v>45476.979166666439</v>
      </c>
      <c r="B96" s="6">
        <v>95</v>
      </c>
      <c r="C96" s="6">
        <v>900</v>
      </c>
      <c r="D96" s="6">
        <v>10</v>
      </c>
      <c r="E96" s="6">
        <v>84</v>
      </c>
      <c r="F96" s="6">
        <v>100</v>
      </c>
      <c r="G96" s="6">
        <v>100</v>
      </c>
    </row>
    <row r="97" spans="1:7">
      <c r="A97" s="49">
        <v>45476.989583333103</v>
      </c>
      <c r="B97" s="6">
        <v>96</v>
      </c>
      <c r="C97" s="6">
        <v>900</v>
      </c>
      <c r="D97" s="6">
        <v>10</v>
      </c>
      <c r="E97" s="6">
        <v>84</v>
      </c>
      <c r="F97" s="6">
        <v>100</v>
      </c>
      <c r="G97" s="6">
        <v>100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48DF9-600E-4E68-916B-E9FA1F594C6F}">
  <sheetPr>
    <tabColor theme="8" tint="0.39997558519241921"/>
  </sheetPr>
  <dimension ref="A1:S10"/>
  <sheetViews>
    <sheetView showGridLines="0" workbookViewId="0">
      <pane xSplit="1" ySplit="1" topLeftCell="B2" activePane="bottomRight" state="frozen"/>
      <selection pane="bottomRight" sqref="A1:XFD1048576"/>
      <selection pane="bottomLeft" activeCell="D29" sqref="D29"/>
      <selection pane="topRight" activeCell="D29" sqref="D29"/>
    </sheetView>
  </sheetViews>
  <sheetFormatPr defaultRowHeight="14.45"/>
  <cols>
    <col min="1" max="1" width="15.85546875" customWidth="1"/>
    <col min="2" max="2" width="16.42578125" bestFit="1" customWidth="1"/>
    <col min="3" max="3" width="25.42578125" bestFit="1" customWidth="1"/>
    <col min="4" max="4" width="27" bestFit="1" customWidth="1"/>
    <col min="5" max="5" width="26.85546875" bestFit="1" customWidth="1"/>
    <col min="6" max="6" width="27.42578125" bestFit="1" customWidth="1"/>
    <col min="7" max="7" width="25.7109375" bestFit="1" customWidth="1"/>
    <col min="8" max="8" width="26" bestFit="1" customWidth="1"/>
    <col min="9" max="9" width="24.7109375" bestFit="1" customWidth="1"/>
    <col min="10" max="10" width="19.7109375" customWidth="1"/>
    <col min="11" max="11" width="25.5703125" bestFit="1" customWidth="1"/>
    <col min="12" max="12" width="26.5703125" bestFit="1" customWidth="1"/>
    <col min="13" max="13" width="20.85546875" bestFit="1" customWidth="1"/>
    <col min="14" max="14" width="23.5703125" bestFit="1" customWidth="1"/>
    <col min="15" max="15" width="23.85546875" bestFit="1" customWidth="1"/>
    <col min="16" max="16" width="26.28515625" bestFit="1" customWidth="1"/>
    <col min="17" max="17" width="26.5703125" bestFit="1" customWidth="1"/>
    <col min="18" max="18" width="17" bestFit="1" customWidth="1"/>
    <col min="19" max="19" width="17" customWidth="1"/>
    <col min="20" max="20" width="19.5703125" bestFit="1" customWidth="1"/>
    <col min="21" max="21" width="25.7109375" bestFit="1" customWidth="1"/>
    <col min="22" max="22" width="26" bestFit="1" customWidth="1"/>
    <col min="23" max="23" width="19.28515625" bestFit="1" customWidth="1"/>
    <col min="24" max="24" width="25.5703125" bestFit="1" customWidth="1"/>
    <col min="25" max="25" width="25.85546875" bestFit="1" customWidth="1"/>
    <col min="26" max="26" width="20.85546875" bestFit="1" customWidth="1"/>
    <col min="27" max="27" width="15.140625" customWidth="1"/>
    <col min="28" max="28" width="19.5703125" bestFit="1" customWidth="1"/>
    <col min="29" max="29" width="15.7109375" bestFit="1" customWidth="1"/>
    <col min="30" max="30" width="22.28515625" bestFit="1" customWidth="1"/>
    <col min="31" max="31" width="15.7109375" customWidth="1"/>
    <col min="32" max="32" width="22.7109375" bestFit="1" customWidth="1"/>
    <col min="33" max="33" width="23.140625" bestFit="1" customWidth="1"/>
    <col min="34" max="34" width="25.28515625" bestFit="1" customWidth="1"/>
    <col min="35" max="35" width="25.7109375" bestFit="1" customWidth="1"/>
  </cols>
  <sheetData>
    <row r="1" spans="1:19" s="25" customFormat="1">
      <c r="A1" s="26" t="s">
        <v>317</v>
      </c>
      <c r="B1" s="26" t="s">
        <v>381</v>
      </c>
      <c r="C1" s="26" t="s">
        <v>400</v>
      </c>
      <c r="D1" s="26" t="s">
        <v>403</v>
      </c>
      <c r="E1" s="28" t="s">
        <v>405</v>
      </c>
      <c r="F1" s="26" t="s">
        <v>388</v>
      </c>
      <c r="G1" s="26" t="s">
        <v>390</v>
      </c>
      <c r="H1" s="26" t="s">
        <v>409</v>
      </c>
      <c r="I1" s="28" t="s">
        <v>411</v>
      </c>
      <c r="J1" s="26" t="s">
        <v>394</v>
      </c>
      <c r="K1" s="26" t="s">
        <v>396</v>
      </c>
      <c r="L1" s="26" t="s">
        <v>398</v>
      </c>
      <c r="M1" s="26" t="s">
        <v>418</v>
      </c>
      <c r="N1" s="26" t="s">
        <v>421</v>
      </c>
      <c r="O1" s="26" t="s">
        <v>423</v>
      </c>
      <c r="P1" s="26" t="s">
        <v>425</v>
      </c>
      <c r="Q1" s="27" t="s">
        <v>270</v>
      </c>
      <c r="R1" s="27" t="s">
        <v>581</v>
      </c>
      <c r="S1" s="27" t="s">
        <v>473</v>
      </c>
    </row>
    <row r="2" spans="1:19">
      <c r="A2" s="6" t="s">
        <v>582</v>
      </c>
      <c r="B2" s="6">
        <v>1</v>
      </c>
      <c r="C2" s="45">
        <f>(G2-F2)/H2</f>
        <v>4.5914313426565607E-4</v>
      </c>
      <c r="D2" s="6">
        <f>(K2-J2)/L2</f>
        <v>4.1132791297505874E-4</v>
      </c>
      <c r="E2" s="164">
        <v>450</v>
      </c>
      <c r="F2" s="24">
        <v>445.5</v>
      </c>
      <c r="G2" s="24">
        <v>463</v>
      </c>
      <c r="H2" s="24">
        <v>38114.476062000002</v>
      </c>
      <c r="I2" s="166">
        <v>330</v>
      </c>
      <c r="J2" s="24">
        <v>321.8</v>
      </c>
      <c r="K2" s="24">
        <v>337</v>
      </c>
      <c r="L2" s="24">
        <v>36953.485334999998</v>
      </c>
      <c r="M2" s="24">
        <v>10</v>
      </c>
      <c r="N2" s="24">
        <v>10</v>
      </c>
      <c r="O2" s="24">
        <v>10</v>
      </c>
      <c r="P2" s="24">
        <v>10</v>
      </c>
      <c r="Q2" s="29">
        <v>1</v>
      </c>
      <c r="R2" s="24">
        <f>SUMIF(psp_unit!$A$2:$A$18,psp_plant!A2,psp_unit!$G$2:$G$18)</f>
        <v>1566</v>
      </c>
      <c r="S2" s="6">
        <v>1</v>
      </c>
    </row>
    <row r="3" spans="1:19">
      <c r="A3" s="6" t="s">
        <v>583</v>
      </c>
      <c r="B3" s="6">
        <v>1</v>
      </c>
      <c r="C3" s="45">
        <f>(G3-F3)/H3</f>
        <v>4.5914313426565607E-4</v>
      </c>
      <c r="D3" s="6">
        <f>(K3-J3)/L3</f>
        <v>4.1132791297505874E-4</v>
      </c>
      <c r="E3" s="164">
        <v>450</v>
      </c>
      <c r="F3" s="24">
        <v>445.5</v>
      </c>
      <c r="G3" s="24">
        <v>463</v>
      </c>
      <c r="H3" s="24">
        <v>38114.476062000002</v>
      </c>
      <c r="I3" s="166">
        <v>330</v>
      </c>
      <c r="J3" s="24">
        <v>321.8</v>
      </c>
      <c r="K3" s="24">
        <v>337</v>
      </c>
      <c r="L3" s="24">
        <v>36953.485334999998</v>
      </c>
      <c r="M3" s="24">
        <v>10</v>
      </c>
      <c r="N3" s="24">
        <v>10</v>
      </c>
      <c r="O3" s="24">
        <v>10</v>
      </c>
      <c r="P3" s="24">
        <v>10</v>
      </c>
      <c r="Q3" s="29">
        <v>1</v>
      </c>
      <c r="R3" s="24">
        <f>SUMIF(psp_unit!$A$2:$A$18,psp_plant!A3,psp_unit!$G$2:$G$18)</f>
        <v>2047</v>
      </c>
      <c r="S3" s="6">
        <v>1</v>
      </c>
    </row>
    <row r="10" spans="1:19">
      <c r="H10" s="163"/>
    </row>
  </sheetData>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A31E1-C152-469D-9F38-FA73D631716E}">
  <sheetPr>
    <tabColor theme="8" tint="0.39997558519241921"/>
  </sheetPr>
  <dimension ref="A1:E25"/>
  <sheetViews>
    <sheetView workbookViewId="0">
      <selection activeCell="C18" sqref="C18:E25"/>
    </sheetView>
  </sheetViews>
  <sheetFormatPr defaultRowHeight="14.45"/>
  <cols>
    <col min="1" max="1" width="13.140625" bestFit="1" customWidth="1"/>
  </cols>
  <sheetData>
    <row r="1" spans="1:5">
      <c r="A1" s="6" t="s">
        <v>219</v>
      </c>
      <c r="B1" s="6" t="s">
        <v>584</v>
      </c>
      <c r="C1" s="6">
        <v>112</v>
      </c>
      <c r="D1" s="6">
        <v>128</v>
      </c>
      <c r="E1" s="6">
        <v>143</v>
      </c>
    </row>
    <row r="2" spans="1:5">
      <c r="A2" s="6" t="s">
        <v>585</v>
      </c>
      <c r="B2" s="6">
        <v>107</v>
      </c>
      <c r="C2" s="6">
        <v>125</v>
      </c>
      <c r="D2" s="6">
        <v>150</v>
      </c>
      <c r="E2" s="6">
        <v>175</v>
      </c>
    </row>
    <row r="3" spans="1:5">
      <c r="A3" s="6" t="s">
        <v>586</v>
      </c>
      <c r="B3" s="6">
        <v>107</v>
      </c>
      <c r="C3" s="6">
        <v>125</v>
      </c>
      <c r="D3" s="6">
        <v>150</v>
      </c>
      <c r="E3" s="6">
        <v>175</v>
      </c>
    </row>
    <row r="4" spans="1:5">
      <c r="A4" s="6" t="s">
        <v>587</v>
      </c>
      <c r="B4" s="6">
        <v>107</v>
      </c>
      <c r="C4" s="6">
        <v>125</v>
      </c>
      <c r="D4" s="6">
        <v>150</v>
      </c>
      <c r="E4" s="6">
        <v>175</v>
      </c>
    </row>
    <row r="5" spans="1:5">
      <c r="A5" s="6" t="s">
        <v>588</v>
      </c>
      <c r="B5" s="6">
        <v>107</v>
      </c>
      <c r="C5" s="6">
        <v>125</v>
      </c>
      <c r="D5" s="6">
        <v>150</v>
      </c>
      <c r="E5" s="6">
        <v>175</v>
      </c>
    </row>
    <row r="6" spans="1:5">
      <c r="A6" s="6" t="s">
        <v>589</v>
      </c>
      <c r="B6" s="6">
        <v>107</v>
      </c>
      <c r="C6" s="6">
        <v>125</v>
      </c>
      <c r="D6" s="6">
        <v>150</v>
      </c>
      <c r="E6" s="6">
        <v>175</v>
      </c>
    </row>
    <row r="7" spans="1:5">
      <c r="A7" s="6" t="s">
        <v>590</v>
      </c>
      <c r="B7" s="6">
        <v>107</v>
      </c>
      <c r="C7" s="6">
        <v>125</v>
      </c>
      <c r="D7" s="6">
        <v>150</v>
      </c>
      <c r="E7" s="6">
        <v>175</v>
      </c>
    </row>
    <row r="8" spans="1:5">
      <c r="A8" s="6" t="s">
        <v>591</v>
      </c>
      <c r="B8" s="6">
        <v>107</v>
      </c>
      <c r="C8" s="6">
        <v>125</v>
      </c>
      <c r="D8" s="6">
        <v>150</v>
      </c>
      <c r="E8" s="6">
        <v>175</v>
      </c>
    </row>
    <row r="9" spans="1:5">
      <c r="A9" s="6" t="s">
        <v>592</v>
      </c>
      <c r="B9" s="6">
        <v>107</v>
      </c>
      <c r="C9" s="6">
        <v>125</v>
      </c>
      <c r="D9" s="6">
        <v>150</v>
      </c>
      <c r="E9" s="6">
        <v>175</v>
      </c>
    </row>
    <row r="10" spans="1:5">
      <c r="A10" s="6" t="s">
        <v>585</v>
      </c>
      <c r="B10" s="6">
        <v>122</v>
      </c>
      <c r="C10" s="6">
        <v>150</v>
      </c>
      <c r="D10" s="6">
        <v>175</v>
      </c>
      <c r="E10" s="6">
        <v>200</v>
      </c>
    </row>
    <row r="11" spans="1:5">
      <c r="A11" s="6" t="s">
        <v>586</v>
      </c>
      <c r="B11" s="6">
        <v>122</v>
      </c>
      <c r="C11" s="6">
        <v>150</v>
      </c>
      <c r="D11" s="6">
        <v>175</v>
      </c>
      <c r="E11" s="6">
        <v>200</v>
      </c>
    </row>
    <row r="12" spans="1:5">
      <c r="A12" s="6" t="s">
        <v>587</v>
      </c>
      <c r="B12" s="6">
        <v>122</v>
      </c>
      <c r="C12" s="6">
        <v>150</v>
      </c>
      <c r="D12" s="6">
        <v>175</v>
      </c>
      <c r="E12" s="6">
        <v>200</v>
      </c>
    </row>
    <row r="13" spans="1:5">
      <c r="A13" s="6" t="s">
        <v>588</v>
      </c>
      <c r="B13" s="6">
        <v>122</v>
      </c>
      <c r="C13" s="6">
        <v>150</v>
      </c>
      <c r="D13" s="6">
        <v>175</v>
      </c>
      <c r="E13" s="6">
        <v>200</v>
      </c>
    </row>
    <row r="14" spans="1:5">
      <c r="A14" s="6" t="s">
        <v>589</v>
      </c>
      <c r="B14" s="6">
        <v>122</v>
      </c>
      <c r="C14" s="6">
        <v>150</v>
      </c>
      <c r="D14" s="6">
        <v>175</v>
      </c>
      <c r="E14" s="6">
        <v>200</v>
      </c>
    </row>
    <row r="15" spans="1:5">
      <c r="A15" s="6" t="s">
        <v>590</v>
      </c>
      <c r="B15" s="6">
        <v>122</v>
      </c>
      <c r="C15" s="6">
        <v>150</v>
      </c>
      <c r="D15" s="6">
        <v>175</v>
      </c>
      <c r="E15" s="6">
        <v>200</v>
      </c>
    </row>
    <row r="16" spans="1:5">
      <c r="A16" s="6" t="s">
        <v>591</v>
      </c>
      <c r="B16" s="6">
        <v>122</v>
      </c>
      <c r="C16" s="6">
        <v>150</v>
      </c>
      <c r="D16" s="6">
        <v>175</v>
      </c>
      <c r="E16" s="6">
        <v>200</v>
      </c>
    </row>
    <row r="17" spans="1:5">
      <c r="A17" s="6" t="s">
        <v>592</v>
      </c>
      <c r="B17" s="6">
        <v>122</v>
      </c>
      <c r="C17" s="6">
        <v>150</v>
      </c>
      <c r="D17" s="6">
        <v>175</v>
      </c>
      <c r="E17" s="6">
        <v>200</v>
      </c>
    </row>
    <row r="18" spans="1:5">
      <c r="A18" s="6" t="s">
        <v>585</v>
      </c>
      <c r="B18" s="6">
        <v>139</v>
      </c>
      <c r="C18" s="6">
        <v>175</v>
      </c>
      <c r="D18" s="6">
        <v>200</v>
      </c>
      <c r="E18" s="6">
        <v>225</v>
      </c>
    </row>
    <row r="19" spans="1:5">
      <c r="A19" s="6" t="s">
        <v>586</v>
      </c>
      <c r="B19" s="6">
        <v>139</v>
      </c>
      <c r="C19" s="6">
        <v>175</v>
      </c>
      <c r="D19" s="6">
        <v>200</v>
      </c>
      <c r="E19" s="6">
        <v>225</v>
      </c>
    </row>
    <row r="20" spans="1:5">
      <c r="A20" s="6" t="s">
        <v>587</v>
      </c>
      <c r="B20" s="6">
        <v>139</v>
      </c>
      <c r="C20" s="6">
        <v>175</v>
      </c>
      <c r="D20" s="6">
        <v>200</v>
      </c>
      <c r="E20" s="6">
        <v>225</v>
      </c>
    </row>
    <row r="21" spans="1:5">
      <c r="A21" s="6" t="s">
        <v>588</v>
      </c>
      <c r="B21" s="6">
        <v>139</v>
      </c>
      <c r="C21" s="6">
        <v>175</v>
      </c>
      <c r="D21" s="6">
        <v>200</v>
      </c>
      <c r="E21" s="6">
        <v>225</v>
      </c>
    </row>
    <row r="22" spans="1:5">
      <c r="A22" s="6" t="s">
        <v>589</v>
      </c>
      <c r="B22" s="6">
        <v>139</v>
      </c>
      <c r="C22" s="6">
        <v>175</v>
      </c>
      <c r="D22" s="6">
        <v>200</v>
      </c>
      <c r="E22" s="6">
        <v>225</v>
      </c>
    </row>
    <row r="23" spans="1:5">
      <c r="A23" s="6" t="s">
        <v>590</v>
      </c>
      <c r="B23" s="6">
        <v>139</v>
      </c>
      <c r="C23" s="6">
        <v>175</v>
      </c>
      <c r="D23" s="6">
        <v>200</v>
      </c>
      <c r="E23" s="6">
        <v>225</v>
      </c>
    </row>
    <row r="24" spans="1:5">
      <c r="A24" s="6" t="s">
        <v>591</v>
      </c>
      <c r="B24" s="6">
        <v>139</v>
      </c>
      <c r="C24" s="6">
        <v>175</v>
      </c>
      <c r="D24" s="6">
        <v>200</v>
      </c>
      <c r="E24" s="6">
        <v>225</v>
      </c>
    </row>
    <row r="25" spans="1:5">
      <c r="A25" s="6" t="s">
        <v>592</v>
      </c>
      <c r="B25" s="6">
        <v>139</v>
      </c>
      <c r="C25" s="6">
        <v>175</v>
      </c>
      <c r="D25" s="6">
        <v>200</v>
      </c>
      <c r="E25" s="6">
        <v>225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9168E-A3DE-4F94-A4D2-B0EE86E5B3A4}">
  <sheetPr>
    <tabColor theme="8" tint="0.39997558519241921"/>
  </sheetPr>
  <dimension ref="A1:E9"/>
  <sheetViews>
    <sheetView workbookViewId="0">
      <selection activeCell="B2" sqref="B2"/>
    </sheetView>
  </sheetViews>
  <sheetFormatPr defaultRowHeight="14.45"/>
  <cols>
    <col min="1" max="1" width="13.140625" bestFit="1" customWidth="1"/>
  </cols>
  <sheetData>
    <row r="1" spans="1:5">
      <c r="A1" t="s">
        <v>534</v>
      </c>
      <c r="B1" t="s">
        <v>584</v>
      </c>
      <c r="C1" t="s">
        <v>593</v>
      </c>
      <c r="D1" t="s">
        <v>594</v>
      </c>
      <c r="E1" t="s">
        <v>595</v>
      </c>
    </row>
    <row r="2" spans="1:5">
      <c r="A2" s="6" t="s">
        <v>585</v>
      </c>
    </row>
    <row r="3" spans="1:5">
      <c r="A3" s="6" t="s">
        <v>586</v>
      </c>
    </row>
    <row r="4" spans="1:5">
      <c r="A4" s="6" t="s">
        <v>587</v>
      </c>
    </row>
    <row r="5" spans="1:5">
      <c r="A5" s="6" t="s">
        <v>588</v>
      </c>
    </row>
    <row r="6" spans="1:5">
      <c r="A6" s="6" t="s">
        <v>589</v>
      </c>
    </row>
    <row r="7" spans="1:5">
      <c r="A7" s="6" t="s">
        <v>590</v>
      </c>
    </row>
    <row r="8" spans="1:5">
      <c r="A8" s="43" t="s">
        <v>591</v>
      </c>
    </row>
    <row r="9" spans="1:5">
      <c r="A9" s="43" t="s">
        <v>592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3D598-9FE3-4E59-878E-07A2BC6ED29B}">
  <sheetPr>
    <tabColor theme="8" tint="0.39997558519241921"/>
  </sheetPr>
  <dimension ref="A1:AP18"/>
  <sheetViews>
    <sheetView showGridLines="0" workbookViewId="0">
      <pane xSplit="1" ySplit="1" topLeftCell="B2" activePane="bottomRight" state="frozen"/>
      <selection pane="bottomRight" activeCell="B2" sqref="B2:B18"/>
      <selection pane="bottomLeft" activeCell="D29" sqref="D29"/>
      <selection pane="topRight" activeCell="D29" sqref="D29"/>
    </sheetView>
  </sheetViews>
  <sheetFormatPr defaultRowHeight="14.45"/>
  <cols>
    <col min="1" max="4" width="15.85546875" customWidth="1"/>
    <col min="5" max="5" width="11.28515625" bestFit="1" customWidth="1"/>
    <col min="6" max="6" width="16.7109375" bestFit="1" customWidth="1"/>
    <col min="7" max="7" width="19.42578125" bestFit="1" customWidth="1"/>
    <col min="8" max="8" width="19.7109375" customWidth="1"/>
    <col min="9" max="9" width="21" bestFit="1" customWidth="1"/>
    <col min="10" max="10" width="21" customWidth="1"/>
    <col min="11" max="12" width="26.5703125" bestFit="1" customWidth="1"/>
    <col min="13" max="13" width="26.5703125" customWidth="1"/>
    <col min="14" max="14" width="14" bestFit="1" customWidth="1"/>
    <col min="15" max="15" width="15.85546875" bestFit="1" customWidth="1"/>
    <col min="16" max="16" width="18.7109375" bestFit="1" customWidth="1"/>
    <col min="17" max="17" width="18.5703125" bestFit="1" customWidth="1"/>
    <col min="18" max="18" width="24.42578125" bestFit="1" customWidth="1"/>
    <col min="19" max="19" width="18.85546875" bestFit="1" customWidth="1"/>
    <col min="20" max="21" width="21.7109375" bestFit="1" customWidth="1"/>
    <col min="22" max="22" width="24.28515625" bestFit="1" customWidth="1"/>
    <col min="23" max="23" width="16.7109375" bestFit="1" customWidth="1"/>
    <col min="24" max="24" width="17" bestFit="1" customWidth="1"/>
    <col min="25" max="25" width="17" customWidth="1"/>
    <col min="26" max="26" width="19.5703125" bestFit="1" customWidth="1"/>
    <col min="27" max="27" width="25.7109375" bestFit="1" customWidth="1"/>
    <col min="28" max="28" width="26" bestFit="1" customWidth="1"/>
    <col min="29" max="29" width="19.28515625" bestFit="1" customWidth="1"/>
    <col min="30" max="30" width="25.5703125" bestFit="1" customWidth="1"/>
    <col min="31" max="31" width="25.85546875" bestFit="1" customWidth="1"/>
    <col min="32" max="32" width="20.85546875" bestFit="1" customWidth="1"/>
    <col min="33" max="33" width="19.5703125" bestFit="1" customWidth="1"/>
    <col min="34" max="34" width="15.7109375" bestFit="1" customWidth="1"/>
    <col min="35" max="35" width="22.28515625" bestFit="1" customWidth="1"/>
    <col min="36" max="36" width="15.7109375" customWidth="1"/>
    <col min="37" max="37" width="22.7109375" hidden="1" customWidth="1"/>
    <col min="38" max="38" width="23.140625" bestFit="1" customWidth="1"/>
    <col min="39" max="39" width="25.28515625" bestFit="1" customWidth="1"/>
    <col min="40" max="40" width="25.7109375" bestFit="1" customWidth="1"/>
    <col min="41" max="41" width="24.85546875" bestFit="1" customWidth="1"/>
    <col min="42" max="42" width="21.85546875" bestFit="1" customWidth="1"/>
  </cols>
  <sheetData>
    <row r="1" spans="1:42" s="25" customFormat="1">
      <c r="A1" s="26" t="s">
        <v>317</v>
      </c>
      <c r="B1" s="26" t="s">
        <v>219</v>
      </c>
      <c r="C1" s="26" t="s">
        <v>217</v>
      </c>
      <c r="D1" s="26" t="s">
        <v>223</v>
      </c>
      <c r="E1" s="26" t="s">
        <v>327</v>
      </c>
      <c r="F1" s="26" t="s">
        <v>330</v>
      </c>
      <c r="G1" s="26" t="s">
        <v>332</v>
      </c>
      <c r="H1" s="26" t="s">
        <v>334</v>
      </c>
      <c r="I1" s="26" t="s">
        <v>336</v>
      </c>
      <c r="J1" s="26" t="s">
        <v>338</v>
      </c>
      <c r="K1" s="26" t="s">
        <v>351</v>
      </c>
      <c r="L1" s="26" t="s">
        <v>353</v>
      </c>
      <c r="M1" s="26" t="s">
        <v>596</v>
      </c>
      <c r="N1" s="26" t="s">
        <v>363</v>
      </c>
      <c r="O1" s="26" t="s">
        <v>365</v>
      </c>
      <c r="P1" s="26" t="s">
        <v>367</v>
      </c>
      <c r="Q1" s="26" t="s">
        <v>369</v>
      </c>
      <c r="R1" s="30" t="s">
        <v>371</v>
      </c>
      <c r="S1" s="36" t="s">
        <v>373</v>
      </c>
      <c r="T1" s="37" t="s">
        <v>375</v>
      </c>
      <c r="U1" s="37" t="s">
        <v>377</v>
      </c>
      <c r="V1" s="38" t="s">
        <v>379</v>
      </c>
      <c r="W1" s="32" t="s">
        <v>270</v>
      </c>
      <c r="X1" s="34" t="s">
        <v>597</v>
      </c>
      <c r="Y1" s="32" t="s">
        <v>383</v>
      </c>
      <c r="Z1" s="33" t="s">
        <v>386</v>
      </c>
      <c r="AA1" s="33" t="s">
        <v>388</v>
      </c>
      <c r="AB1" s="33" t="s">
        <v>390</v>
      </c>
      <c r="AC1" s="33" t="s">
        <v>409</v>
      </c>
      <c r="AD1" s="33" t="s">
        <v>394</v>
      </c>
      <c r="AE1" s="33" t="s">
        <v>396</v>
      </c>
      <c r="AF1" s="34" t="s">
        <v>398</v>
      </c>
      <c r="AG1" s="31" t="s">
        <v>343</v>
      </c>
      <c r="AH1" s="31" t="s">
        <v>345</v>
      </c>
      <c r="AI1" s="31" t="s">
        <v>347</v>
      </c>
      <c r="AJ1" s="31" t="s">
        <v>349</v>
      </c>
      <c r="AK1" s="31" t="s">
        <v>355</v>
      </c>
      <c r="AL1" s="31" t="s">
        <v>357</v>
      </c>
      <c r="AM1" s="31" t="s">
        <v>359</v>
      </c>
      <c r="AN1" s="173" t="s">
        <v>361</v>
      </c>
      <c r="AO1" s="27" t="s">
        <v>598</v>
      </c>
      <c r="AP1" s="27" t="s">
        <v>599</v>
      </c>
    </row>
    <row r="2" spans="1:42">
      <c r="A2" s="6" t="s">
        <v>582</v>
      </c>
      <c r="B2" s="6" t="s">
        <v>600</v>
      </c>
      <c r="C2" s="6" t="s">
        <v>601</v>
      </c>
      <c r="D2" s="6" t="s">
        <v>557</v>
      </c>
      <c r="E2" s="6">
        <v>6</v>
      </c>
      <c r="F2" s="6">
        <v>256</v>
      </c>
      <c r="G2" s="6">
        <v>241</v>
      </c>
      <c r="H2" s="29">
        <v>0.92700000000000005</v>
      </c>
      <c r="I2" s="29">
        <v>1.1235955056179776</v>
      </c>
      <c r="J2" s="51">
        <v>0.82502999999999993</v>
      </c>
      <c r="K2" s="6">
        <v>0</v>
      </c>
      <c r="L2" s="6">
        <v>0</v>
      </c>
      <c r="M2" s="6">
        <v>0</v>
      </c>
      <c r="N2" s="6">
        <v>119</v>
      </c>
      <c r="O2" s="6">
        <f>F2</f>
        <v>256</v>
      </c>
      <c r="P2" s="6">
        <f>G2</f>
        <v>241</v>
      </c>
      <c r="Q2" s="6">
        <v>100</v>
      </c>
      <c r="R2" s="6">
        <v>100</v>
      </c>
      <c r="S2" s="7">
        <v>2</v>
      </c>
      <c r="T2" s="6">
        <v>2</v>
      </c>
      <c r="U2" s="6">
        <v>2</v>
      </c>
      <c r="V2" s="5">
        <v>2</v>
      </c>
      <c r="W2" s="7">
        <v>1</v>
      </c>
      <c r="X2" s="5">
        <v>1</v>
      </c>
      <c r="Y2" s="7">
        <v>90.59</v>
      </c>
      <c r="Z2" s="24">
        <v>226.16</v>
      </c>
      <c r="AA2" s="24">
        <v>445.5</v>
      </c>
      <c r="AB2" s="24">
        <v>463</v>
      </c>
      <c r="AC2" s="24">
        <v>38114.476062000002</v>
      </c>
      <c r="AD2" s="24">
        <v>321.8</v>
      </c>
      <c r="AE2" s="24">
        <v>337</v>
      </c>
      <c r="AF2" s="35">
        <v>36953.485334999998</v>
      </c>
      <c r="AG2" s="6">
        <v>0</v>
      </c>
      <c r="AH2" s="6">
        <v>0</v>
      </c>
      <c r="AI2" s="6">
        <v>0</v>
      </c>
      <c r="AJ2" s="6">
        <v>0</v>
      </c>
      <c r="AK2" s="6">
        <v>6</v>
      </c>
      <c r="AL2" s="6">
        <v>16</v>
      </c>
      <c r="AM2" s="6">
        <v>0</v>
      </c>
      <c r="AN2" s="43">
        <v>10</v>
      </c>
      <c r="AO2" s="6">
        <v>8</v>
      </c>
      <c r="AP2" s="174">
        <v>3.4000000000000002E-2</v>
      </c>
    </row>
    <row r="3" spans="1:42">
      <c r="A3" s="6" t="s">
        <v>582</v>
      </c>
      <c r="B3" s="6" t="s">
        <v>602</v>
      </c>
      <c r="C3" s="6" t="s">
        <v>601</v>
      </c>
      <c r="D3" s="6" t="s">
        <v>557</v>
      </c>
      <c r="E3" s="6">
        <v>6</v>
      </c>
      <c r="F3" s="6">
        <v>256</v>
      </c>
      <c r="G3" s="6">
        <v>241</v>
      </c>
      <c r="H3" s="29">
        <v>0.92700000000000005</v>
      </c>
      <c r="I3" s="29">
        <v>1.1235955056179776</v>
      </c>
      <c r="J3" s="51">
        <v>0.82502999999999993</v>
      </c>
      <c r="K3" s="6">
        <v>0</v>
      </c>
      <c r="L3" s="6">
        <v>0</v>
      </c>
      <c r="M3" s="6">
        <v>0</v>
      </c>
      <c r="N3" s="6">
        <v>119</v>
      </c>
      <c r="O3" s="6">
        <f t="shared" ref="O3:P18" si="0">F3</f>
        <v>256</v>
      </c>
      <c r="P3" s="6">
        <f t="shared" si="0"/>
        <v>241</v>
      </c>
      <c r="Q3" s="6">
        <v>100</v>
      </c>
      <c r="R3" s="6">
        <v>100</v>
      </c>
      <c r="S3" s="7">
        <v>2</v>
      </c>
      <c r="T3" s="6">
        <v>2</v>
      </c>
      <c r="U3" s="6">
        <v>2</v>
      </c>
      <c r="V3" s="5">
        <v>2</v>
      </c>
      <c r="W3" s="7">
        <v>1</v>
      </c>
      <c r="X3" s="5">
        <v>1</v>
      </c>
      <c r="Y3" s="7">
        <v>90.59</v>
      </c>
      <c r="Z3" s="24">
        <v>226.16</v>
      </c>
      <c r="AA3" s="24">
        <v>445.5</v>
      </c>
      <c r="AB3" s="24">
        <v>463</v>
      </c>
      <c r="AC3" s="24">
        <v>38114.476062000002</v>
      </c>
      <c r="AD3" s="24">
        <v>321.8</v>
      </c>
      <c r="AE3" s="24">
        <v>337</v>
      </c>
      <c r="AF3" s="35">
        <v>36953.485334999998</v>
      </c>
      <c r="AG3" s="6">
        <v>0</v>
      </c>
      <c r="AH3" s="6">
        <v>0</v>
      </c>
      <c r="AI3" s="6">
        <v>0</v>
      </c>
      <c r="AJ3" s="6">
        <v>0</v>
      </c>
      <c r="AK3" s="6">
        <v>6</v>
      </c>
      <c r="AL3" s="6">
        <v>16</v>
      </c>
      <c r="AM3" s="6">
        <v>0</v>
      </c>
      <c r="AN3" s="43">
        <v>10</v>
      </c>
      <c r="AO3" s="6">
        <v>8</v>
      </c>
      <c r="AP3" s="174">
        <v>3.4000000000000002E-2</v>
      </c>
    </row>
    <row r="4" spans="1:42">
      <c r="A4" s="6" t="s">
        <v>582</v>
      </c>
      <c r="B4" s="6" t="s">
        <v>603</v>
      </c>
      <c r="C4" s="6" t="s">
        <v>601</v>
      </c>
      <c r="D4" s="6" t="s">
        <v>557</v>
      </c>
      <c r="E4" s="6">
        <v>6</v>
      </c>
      <c r="F4" s="6">
        <v>256</v>
      </c>
      <c r="G4" s="6">
        <v>241</v>
      </c>
      <c r="H4" s="29">
        <v>0.92700000000000005</v>
      </c>
      <c r="I4" s="29">
        <v>1.1235955056179776</v>
      </c>
      <c r="J4" s="51">
        <v>0.82502999999999993</v>
      </c>
      <c r="K4" s="6">
        <v>0</v>
      </c>
      <c r="L4" s="6">
        <v>0</v>
      </c>
      <c r="M4" s="6">
        <v>0</v>
      </c>
      <c r="N4" s="6">
        <v>119</v>
      </c>
      <c r="O4" s="6">
        <f t="shared" si="0"/>
        <v>256</v>
      </c>
      <c r="P4" s="6">
        <f t="shared" si="0"/>
        <v>241</v>
      </c>
      <c r="Q4" s="6">
        <v>100</v>
      </c>
      <c r="R4" s="6">
        <v>100</v>
      </c>
      <c r="S4" s="7">
        <v>2</v>
      </c>
      <c r="T4" s="6">
        <v>2</v>
      </c>
      <c r="U4" s="6">
        <v>2</v>
      </c>
      <c r="V4" s="5">
        <v>2</v>
      </c>
      <c r="W4" s="7">
        <v>1</v>
      </c>
      <c r="X4" s="5">
        <v>1</v>
      </c>
      <c r="Y4" s="7">
        <v>90.59</v>
      </c>
      <c r="Z4" s="24">
        <v>226.16</v>
      </c>
      <c r="AA4" s="24">
        <v>445.5</v>
      </c>
      <c r="AB4" s="24">
        <v>463</v>
      </c>
      <c r="AC4" s="24">
        <v>38114.476062000002</v>
      </c>
      <c r="AD4" s="24">
        <v>321.8</v>
      </c>
      <c r="AE4" s="24">
        <v>337</v>
      </c>
      <c r="AF4" s="35">
        <v>36953.485334999998</v>
      </c>
      <c r="AG4" s="6">
        <v>0</v>
      </c>
      <c r="AH4" s="6">
        <v>0</v>
      </c>
      <c r="AI4" s="6">
        <v>0</v>
      </c>
      <c r="AJ4" s="6">
        <v>0</v>
      </c>
      <c r="AK4" s="6">
        <v>6</v>
      </c>
      <c r="AL4" s="6">
        <v>16</v>
      </c>
      <c r="AM4" s="6">
        <v>0</v>
      </c>
      <c r="AN4" s="43">
        <v>10</v>
      </c>
      <c r="AO4" s="6">
        <v>8</v>
      </c>
      <c r="AP4" s="174">
        <v>3.4000000000000002E-2</v>
      </c>
    </row>
    <row r="5" spans="1:42">
      <c r="A5" s="6" t="s">
        <v>582</v>
      </c>
      <c r="B5" s="6" t="s">
        <v>604</v>
      </c>
      <c r="C5" s="6" t="s">
        <v>601</v>
      </c>
      <c r="D5" s="6" t="s">
        <v>557</v>
      </c>
      <c r="E5" s="6">
        <v>6</v>
      </c>
      <c r="F5" s="6">
        <v>256</v>
      </c>
      <c r="G5" s="6">
        <v>241</v>
      </c>
      <c r="H5" s="29">
        <v>0.92700000000000005</v>
      </c>
      <c r="I5" s="29">
        <v>1.1235955056179776</v>
      </c>
      <c r="J5" s="51">
        <v>0.82502999999999993</v>
      </c>
      <c r="K5" s="6">
        <v>0</v>
      </c>
      <c r="L5" s="6">
        <v>0</v>
      </c>
      <c r="M5" s="6">
        <v>0</v>
      </c>
      <c r="N5" s="6">
        <v>119</v>
      </c>
      <c r="O5" s="6">
        <f t="shared" si="0"/>
        <v>256</v>
      </c>
      <c r="P5" s="6">
        <f t="shared" si="0"/>
        <v>241</v>
      </c>
      <c r="Q5" s="6">
        <v>100</v>
      </c>
      <c r="R5" s="6">
        <v>100</v>
      </c>
      <c r="S5" s="7">
        <v>2</v>
      </c>
      <c r="T5" s="6">
        <v>2</v>
      </c>
      <c r="U5" s="6">
        <v>2</v>
      </c>
      <c r="V5" s="5">
        <v>2</v>
      </c>
      <c r="W5" s="7">
        <v>1</v>
      </c>
      <c r="X5" s="5">
        <v>1</v>
      </c>
      <c r="Y5" s="7">
        <v>90.59</v>
      </c>
      <c r="Z5" s="24">
        <v>226.16</v>
      </c>
      <c r="AA5" s="24">
        <v>445.5</v>
      </c>
      <c r="AB5" s="24">
        <v>463</v>
      </c>
      <c r="AC5" s="24">
        <v>38114.476062000002</v>
      </c>
      <c r="AD5" s="24">
        <v>321.8</v>
      </c>
      <c r="AE5" s="24">
        <v>337</v>
      </c>
      <c r="AF5" s="35">
        <v>36953.485334999998</v>
      </c>
      <c r="AG5" s="6">
        <v>0</v>
      </c>
      <c r="AH5" s="6">
        <v>0</v>
      </c>
      <c r="AI5" s="6">
        <v>0</v>
      </c>
      <c r="AJ5" s="6">
        <v>0</v>
      </c>
      <c r="AK5" s="6">
        <v>6</v>
      </c>
      <c r="AL5" s="6">
        <v>16</v>
      </c>
      <c r="AM5" s="6">
        <v>0</v>
      </c>
      <c r="AN5" s="43">
        <v>10</v>
      </c>
      <c r="AO5" s="6">
        <v>8</v>
      </c>
      <c r="AP5" s="174">
        <v>3.4000000000000002E-2</v>
      </c>
    </row>
    <row r="6" spans="1:42">
      <c r="A6" s="6" t="s">
        <v>582</v>
      </c>
      <c r="B6" s="6" t="s">
        <v>605</v>
      </c>
      <c r="C6" s="6" t="s">
        <v>601</v>
      </c>
      <c r="D6" s="6" t="s">
        <v>557</v>
      </c>
      <c r="E6" s="6">
        <v>6</v>
      </c>
      <c r="F6" s="6">
        <v>256</v>
      </c>
      <c r="G6" s="6">
        <v>241</v>
      </c>
      <c r="H6" s="29">
        <v>0.92700000000000005</v>
      </c>
      <c r="I6" s="29">
        <v>1.1235955056179776</v>
      </c>
      <c r="J6" s="51">
        <v>0.82502999999999993</v>
      </c>
      <c r="K6" s="6">
        <v>0</v>
      </c>
      <c r="L6" s="6">
        <v>0</v>
      </c>
      <c r="M6" s="6">
        <v>0</v>
      </c>
      <c r="N6" s="6">
        <v>119</v>
      </c>
      <c r="O6" s="6">
        <f t="shared" si="0"/>
        <v>256</v>
      </c>
      <c r="P6" s="6">
        <f t="shared" si="0"/>
        <v>241</v>
      </c>
      <c r="Q6" s="6">
        <v>100</v>
      </c>
      <c r="R6" s="6">
        <v>100</v>
      </c>
      <c r="S6" s="7">
        <v>2</v>
      </c>
      <c r="T6" s="6">
        <v>2</v>
      </c>
      <c r="U6" s="6">
        <v>2</v>
      </c>
      <c r="V6" s="5">
        <v>2</v>
      </c>
      <c r="W6" s="7">
        <v>1</v>
      </c>
      <c r="X6" s="5">
        <v>1</v>
      </c>
      <c r="Y6" s="7">
        <v>90.59</v>
      </c>
      <c r="Z6" s="24">
        <v>226.16</v>
      </c>
      <c r="AA6" s="24">
        <v>445.5</v>
      </c>
      <c r="AB6" s="24">
        <v>463</v>
      </c>
      <c r="AC6" s="24">
        <v>38114.476062000002</v>
      </c>
      <c r="AD6" s="24">
        <v>321.8</v>
      </c>
      <c r="AE6" s="24">
        <v>337</v>
      </c>
      <c r="AF6" s="35">
        <v>36953.485334999998</v>
      </c>
      <c r="AG6" s="6">
        <v>0</v>
      </c>
      <c r="AH6" s="6">
        <v>0</v>
      </c>
      <c r="AI6" s="6">
        <v>0</v>
      </c>
      <c r="AJ6" s="6">
        <v>0</v>
      </c>
      <c r="AK6" s="6">
        <v>6</v>
      </c>
      <c r="AL6" s="6">
        <v>16</v>
      </c>
      <c r="AM6" s="6">
        <v>0</v>
      </c>
      <c r="AN6" s="43">
        <v>10</v>
      </c>
      <c r="AO6" s="6">
        <v>8</v>
      </c>
      <c r="AP6" s="174">
        <v>3.4000000000000002E-2</v>
      </c>
    </row>
    <row r="7" spans="1:42">
      <c r="A7" s="6" t="s">
        <v>582</v>
      </c>
      <c r="B7" s="6" t="s">
        <v>606</v>
      </c>
      <c r="C7" s="6" t="s">
        <v>601</v>
      </c>
      <c r="D7" s="6" t="s">
        <v>557</v>
      </c>
      <c r="E7" s="44">
        <v>6</v>
      </c>
      <c r="F7" s="6">
        <v>256</v>
      </c>
      <c r="G7" s="6">
        <v>241</v>
      </c>
      <c r="H7" s="52">
        <v>0.92700000000000005</v>
      </c>
      <c r="I7" s="29">
        <v>1.1235955056179776</v>
      </c>
      <c r="J7" s="51">
        <v>0.82502999999999993</v>
      </c>
      <c r="K7" s="6">
        <v>0</v>
      </c>
      <c r="L7" s="6">
        <v>0</v>
      </c>
      <c r="M7" s="6">
        <v>0</v>
      </c>
      <c r="N7" s="6">
        <v>119</v>
      </c>
      <c r="O7" s="6">
        <f t="shared" si="0"/>
        <v>256</v>
      </c>
      <c r="P7" s="6">
        <f t="shared" si="0"/>
        <v>241</v>
      </c>
      <c r="Q7" s="6">
        <v>100</v>
      </c>
      <c r="R7" s="6">
        <v>100</v>
      </c>
      <c r="S7" s="7">
        <v>2</v>
      </c>
      <c r="T7" s="6">
        <v>2</v>
      </c>
      <c r="U7" s="6">
        <v>2</v>
      </c>
      <c r="V7" s="5">
        <v>2</v>
      </c>
      <c r="W7" s="7">
        <v>1</v>
      </c>
      <c r="X7" s="5">
        <v>1</v>
      </c>
      <c r="Y7" s="7">
        <v>90.59</v>
      </c>
      <c r="Z7" s="24">
        <v>226.16</v>
      </c>
      <c r="AA7" s="24">
        <v>445.5</v>
      </c>
      <c r="AB7" s="24">
        <v>463</v>
      </c>
      <c r="AC7" s="24">
        <v>38114.476062000002</v>
      </c>
      <c r="AD7" s="24">
        <v>321.8</v>
      </c>
      <c r="AE7" s="24">
        <v>337</v>
      </c>
      <c r="AF7" s="35">
        <v>36953.485334999998</v>
      </c>
      <c r="AG7" s="6">
        <v>0</v>
      </c>
      <c r="AH7" s="6">
        <v>0</v>
      </c>
      <c r="AI7" s="6">
        <v>0</v>
      </c>
      <c r="AJ7" s="6">
        <v>0</v>
      </c>
      <c r="AK7" s="6">
        <v>6</v>
      </c>
      <c r="AL7" s="6">
        <v>16</v>
      </c>
      <c r="AM7" s="6">
        <v>0</v>
      </c>
      <c r="AN7" s="43">
        <v>10</v>
      </c>
      <c r="AO7" s="6">
        <v>8</v>
      </c>
      <c r="AP7" s="174">
        <v>3.4000000000000002E-2</v>
      </c>
    </row>
    <row r="8" spans="1:42">
      <c r="A8" s="6" t="s">
        <v>582</v>
      </c>
      <c r="B8" s="6" t="s">
        <v>607</v>
      </c>
      <c r="C8" s="6" t="s">
        <v>601</v>
      </c>
      <c r="D8" s="6" t="s">
        <v>557</v>
      </c>
      <c r="E8" s="6">
        <v>6</v>
      </c>
      <c r="F8" s="6">
        <v>124</v>
      </c>
      <c r="G8" s="6">
        <v>120</v>
      </c>
      <c r="H8" s="29">
        <v>0.92520000000000002</v>
      </c>
      <c r="I8" s="29">
        <v>1.1335298118340513</v>
      </c>
      <c r="J8" s="51">
        <v>0.81621144000000001</v>
      </c>
      <c r="K8" s="6">
        <v>0</v>
      </c>
      <c r="L8" s="6">
        <v>0</v>
      </c>
      <c r="M8" s="6">
        <v>0</v>
      </c>
      <c r="N8" s="6">
        <v>60</v>
      </c>
      <c r="O8" s="6">
        <f t="shared" si="0"/>
        <v>124</v>
      </c>
      <c r="P8" s="6">
        <f t="shared" si="0"/>
        <v>120</v>
      </c>
      <c r="Q8" s="6">
        <v>100</v>
      </c>
      <c r="R8" s="6">
        <v>100</v>
      </c>
      <c r="S8" s="7">
        <v>2</v>
      </c>
      <c r="T8" s="6">
        <v>2</v>
      </c>
      <c r="U8" s="6">
        <v>2</v>
      </c>
      <c r="V8" s="5">
        <v>2</v>
      </c>
      <c r="W8" s="7">
        <v>1</v>
      </c>
      <c r="X8" s="5">
        <v>1</v>
      </c>
      <c r="Y8" s="7">
        <v>90.59</v>
      </c>
      <c r="Z8" s="24">
        <v>117.68</v>
      </c>
      <c r="AA8" s="24">
        <v>445.5</v>
      </c>
      <c r="AB8" s="24">
        <v>463</v>
      </c>
      <c r="AC8" s="24">
        <v>38114.476062000002</v>
      </c>
      <c r="AD8" s="24">
        <v>321.8</v>
      </c>
      <c r="AE8" s="24">
        <v>337</v>
      </c>
      <c r="AF8" s="35">
        <v>36953.485334999998</v>
      </c>
      <c r="AG8" s="6">
        <v>0</v>
      </c>
      <c r="AH8" s="6">
        <v>0</v>
      </c>
      <c r="AI8" s="6">
        <v>0</v>
      </c>
      <c r="AJ8" s="6">
        <v>0</v>
      </c>
      <c r="AK8" s="6">
        <v>6</v>
      </c>
      <c r="AL8" s="6">
        <v>16</v>
      </c>
      <c r="AM8" s="6">
        <v>0</v>
      </c>
      <c r="AN8" s="43">
        <v>10</v>
      </c>
      <c r="AO8" s="6">
        <v>8</v>
      </c>
      <c r="AP8" s="174">
        <v>3.4000000000000002E-2</v>
      </c>
    </row>
    <row r="9" spans="1:42">
      <c r="A9" s="6" t="s">
        <v>583</v>
      </c>
      <c r="B9" s="6" t="s">
        <v>608</v>
      </c>
      <c r="C9" s="6" t="s">
        <v>601</v>
      </c>
      <c r="D9" s="6" t="s">
        <v>557</v>
      </c>
      <c r="E9" s="6">
        <v>6</v>
      </c>
      <c r="F9" s="6">
        <v>124</v>
      </c>
      <c r="G9" s="6">
        <v>120</v>
      </c>
      <c r="H9" s="29">
        <v>0.92520000000000002</v>
      </c>
      <c r="I9" s="29">
        <v>1.1335298118340513</v>
      </c>
      <c r="J9" s="51">
        <v>0.81621144000000001</v>
      </c>
      <c r="K9" s="6">
        <v>0</v>
      </c>
      <c r="L9" s="6">
        <v>0</v>
      </c>
      <c r="M9" s="6">
        <v>0</v>
      </c>
      <c r="N9" s="6">
        <v>60</v>
      </c>
      <c r="O9" s="6">
        <f t="shared" si="0"/>
        <v>124</v>
      </c>
      <c r="P9" s="6">
        <f t="shared" si="0"/>
        <v>120</v>
      </c>
      <c r="Q9" s="6">
        <v>100</v>
      </c>
      <c r="R9" s="6">
        <v>100</v>
      </c>
      <c r="S9" s="7">
        <v>2</v>
      </c>
      <c r="T9" s="6">
        <v>2</v>
      </c>
      <c r="U9" s="6">
        <v>2</v>
      </c>
      <c r="V9" s="5">
        <v>2</v>
      </c>
      <c r="W9" s="7">
        <v>1</v>
      </c>
      <c r="X9" s="5">
        <v>1</v>
      </c>
      <c r="Y9" s="7">
        <v>90.59</v>
      </c>
      <c r="Z9" s="24">
        <v>117.68</v>
      </c>
      <c r="AA9" s="24">
        <v>445.5</v>
      </c>
      <c r="AB9" s="24">
        <v>463</v>
      </c>
      <c r="AC9" s="24">
        <v>38114.476062000002</v>
      </c>
      <c r="AD9" s="24">
        <v>321.8</v>
      </c>
      <c r="AE9" s="24">
        <v>337</v>
      </c>
      <c r="AF9" s="35">
        <v>36953.485334999998</v>
      </c>
      <c r="AG9" s="6">
        <v>0</v>
      </c>
      <c r="AH9" s="6">
        <v>0</v>
      </c>
      <c r="AI9" s="6">
        <v>0</v>
      </c>
      <c r="AJ9" s="6">
        <v>0</v>
      </c>
      <c r="AK9" s="6">
        <v>6</v>
      </c>
      <c r="AL9" s="6">
        <v>16</v>
      </c>
      <c r="AM9" s="6">
        <v>0</v>
      </c>
      <c r="AN9" s="43">
        <v>10</v>
      </c>
      <c r="AO9" s="6">
        <v>8</v>
      </c>
      <c r="AP9" s="174">
        <v>3.4000000000000002E-2</v>
      </c>
    </row>
    <row r="10" spans="1:42">
      <c r="A10" s="6" t="s">
        <v>583</v>
      </c>
      <c r="B10" s="6" t="s">
        <v>609</v>
      </c>
      <c r="C10" s="6" t="s">
        <v>601</v>
      </c>
      <c r="D10" s="6" t="s">
        <v>610</v>
      </c>
      <c r="E10" s="6">
        <v>6</v>
      </c>
      <c r="F10" s="6">
        <v>256</v>
      </c>
      <c r="G10" s="6">
        <v>241</v>
      </c>
      <c r="H10" s="29">
        <v>0.92700000000000005</v>
      </c>
      <c r="I10" s="29">
        <v>1.1235955056179776</v>
      </c>
      <c r="J10" s="51">
        <v>0.82502999999999993</v>
      </c>
      <c r="K10" s="6">
        <v>0</v>
      </c>
      <c r="L10" s="6">
        <v>0</v>
      </c>
      <c r="M10" s="6">
        <v>0</v>
      </c>
      <c r="N10" s="6">
        <v>119</v>
      </c>
      <c r="O10" s="6">
        <f t="shared" si="0"/>
        <v>256</v>
      </c>
      <c r="P10" s="6">
        <f t="shared" si="0"/>
        <v>241</v>
      </c>
      <c r="Q10" s="6">
        <v>100</v>
      </c>
      <c r="R10" s="6">
        <v>100</v>
      </c>
      <c r="S10" s="7">
        <v>2</v>
      </c>
      <c r="T10" s="6">
        <v>2</v>
      </c>
      <c r="U10" s="6">
        <v>2</v>
      </c>
      <c r="V10" s="5">
        <v>2</v>
      </c>
      <c r="W10" s="7">
        <v>0</v>
      </c>
      <c r="X10" s="5">
        <v>1</v>
      </c>
      <c r="Y10" s="7">
        <v>90.59</v>
      </c>
      <c r="Z10" s="24">
        <v>226.16</v>
      </c>
      <c r="AA10" s="24">
        <v>445.5</v>
      </c>
      <c r="AB10" s="24">
        <v>463</v>
      </c>
      <c r="AC10" s="24">
        <v>38114.476062000002</v>
      </c>
      <c r="AD10" s="24">
        <v>321.8</v>
      </c>
      <c r="AE10" s="24">
        <v>337</v>
      </c>
      <c r="AF10" s="35">
        <v>36953.485334999998</v>
      </c>
      <c r="AG10" s="6">
        <v>0</v>
      </c>
      <c r="AH10" s="6">
        <v>0</v>
      </c>
      <c r="AI10" s="6">
        <v>0</v>
      </c>
      <c r="AJ10" s="6">
        <v>0</v>
      </c>
      <c r="AK10" s="6">
        <v>6</v>
      </c>
      <c r="AL10" s="6">
        <v>16</v>
      </c>
      <c r="AM10" s="6">
        <v>0</v>
      </c>
      <c r="AN10" s="43">
        <v>10</v>
      </c>
      <c r="AO10" s="6">
        <v>8</v>
      </c>
      <c r="AP10" s="174">
        <v>3.4000000000000002E-2</v>
      </c>
    </row>
    <row r="11" spans="1:42">
      <c r="A11" s="6" t="s">
        <v>583</v>
      </c>
      <c r="B11" s="6" t="s">
        <v>611</v>
      </c>
      <c r="C11" s="6" t="s">
        <v>601</v>
      </c>
      <c r="D11" s="6" t="s">
        <v>610</v>
      </c>
      <c r="E11" s="6">
        <v>6</v>
      </c>
      <c r="F11" s="6">
        <v>256</v>
      </c>
      <c r="G11" s="6">
        <v>241</v>
      </c>
      <c r="H11" s="29">
        <v>0.92700000000000005</v>
      </c>
      <c r="I11" s="29">
        <v>1.1235955056179776</v>
      </c>
      <c r="J11" s="51">
        <v>0.82502999999999993</v>
      </c>
      <c r="K11" s="6">
        <v>0</v>
      </c>
      <c r="L11" s="6">
        <v>0</v>
      </c>
      <c r="M11" s="6">
        <v>0</v>
      </c>
      <c r="N11" s="6">
        <v>119</v>
      </c>
      <c r="O11" s="6">
        <f t="shared" si="0"/>
        <v>256</v>
      </c>
      <c r="P11" s="6">
        <f t="shared" si="0"/>
        <v>241</v>
      </c>
      <c r="Q11" s="6">
        <v>100</v>
      </c>
      <c r="R11" s="6">
        <v>100</v>
      </c>
      <c r="S11" s="7">
        <v>2</v>
      </c>
      <c r="T11" s="6">
        <v>2</v>
      </c>
      <c r="U11" s="6">
        <v>2</v>
      </c>
      <c r="V11" s="5">
        <v>2</v>
      </c>
      <c r="W11" s="7">
        <v>0</v>
      </c>
      <c r="X11" s="5">
        <v>1</v>
      </c>
      <c r="Y11" s="7">
        <v>90.59</v>
      </c>
      <c r="Z11" s="24">
        <v>226.16</v>
      </c>
      <c r="AA11" s="24">
        <v>445.5</v>
      </c>
      <c r="AB11" s="24">
        <v>463</v>
      </c>
      <c r="AC11" s="24">
        <v>38114.476062000002</v>
      </c>
      <c r="AD11" s="24">
        <v>321.8</v>
      </c>
      <c r="AE11" s="24">
        <v>337</v>
      </c>
      <c r="AF11" s="35">
        <v>36953.485334999998</v>
      </c>
      <c r="AG11" s="6">
        <v>0</v>
      </c>
      <c r="AH11" s="6">
        <v>0</v>
      </c>
      <c r="AI11" s="6">
        <v>0</v>
      </c>
      <c r="AJ11" s="6">
        <v>0</v>
      </c>
      <c r="AK11" s="6">
        <v>6</v>
      </c>
      <c r="AL11" s="6">
        <v>16</v>
      </c>
      <c r="AM11" s="6">
        <v>0</v>
      </c>
      <c r="AN11" s="43">
        <v>10</v>
      </c>
      <c r="AO11" s="6">
        <v>8</v>
      </c>
      <c r="AP11" s="174">
        <v>3.4000000000000002E-2</v>
      </c>
    </row>
    <row r="12" spans="1:42">
      <c r="A12" s="6" t="s">
        <v>583</v>
      </c>
      <c r="B12" s="6" t="s">
        <v>612</v>
      </c>
      <c r="C12" s="6" t="s">
        <v>601</v>
      </c>
      <c r="D12" s="6" t="s">
        <v>610</v>
      </c>
      <c r="E12" s="6">
        <v>6</v>
      </c>
      <c r="F12" s="6">
        <v>256</v>
      </c>
      <c r="G12" s="6">
        <v>241</v>
      </c>
      <c r="H12" s="29">
        <v>0.92700000000000005</v>
      </c>
      <c r="I12" s="29">
        <v>1.1235955056179776</v>
      </c>
      <c r="J12" s="51">
        <v>0.82502999999999993</v>
      </c>
      <c r="K12" s="6">
        <v>0</v>
      </c>
      <c r="L12" s="6">
        <v>0</v>
      </c>
      <c r="M12" s="6">
        <v>0</v>
      </c>
      <c r="N12" s="6">
        <v>119</v>
      </c>
      <c r="O12" s="6">
        <f t="shared" si="0"/>
        <v>256</v>
      </c>
      <c r="P12" s="6">
        <f t="shared" si="0"/>
        <v>241</v>
      </c>
      <c r="Q12" s="6">
        <v>100</v>
      </c>
      <c r="R12" s="6">
        <v>100</v>
      </c>
      <c r="S12" s="7">
        <v>2</v>
      </c>
      <c r="T12" s="6">
        <v>2</v>
      </c>
      <c r="U12" s="6">
        <v>2</v>
      </c>
      <c r="V12" s="5">
        <v>2</v>
      </c>
      <c r="W12" s="7">
        <v>0</v>
      </c>
      <c r="X12" s="5">
        <v>1</v>
      </c>
      <c r="Y12" s="7">
        <v>90.59</v>
      </c>
      <c r="Z12" s="24">
        <v>226.16</v>
      </c>
      <c r="AA12" s="24">
        <v>445.5</v>
      </c>
      <c r="AB12" s="24">
        <v>463</v>
      </c>
      <c r="AC12" s="24">
        <v>38114.476062000002</v>
      </c>
      <c r="AD12" s="24">
        <v>321.8</v>
      </c>
      <c r="AE12" s="24">
        <v>337</v>
      </c>
      <c r="AF12" s="35">
        <v>36953.485334999998</v>
      </c>
      <c r="AG12" s="6">
        <v>0</v>
      </c>
      <c r="AH12" s="6">
        <v>0</v>
      </c>
      <c r="AI12" s="6">
        <v>0</v>
      </c>
      <c r="AJ12" s="6">
        <v>0</v>
      </c>
      <c r="AK12" s="6">
        <v>6</v>
      </c>
      <c r="AL12" s="6">
        <v>16</v>
      </c>
      <c r="AM12" s="6">
        <v>0</v>
      </c>
      <c r="AN12" s="43">
        <v>10</v>
      </c>
      <c r="AO12" s="6">
        <v>8</v>
      </c>
      <c r="AP12" s="174">
        <v>3.4000000000000002E-2</v>
      </c>
    </row>
    <row r="13" spans="1:42">
      <c r="A13" s="6" t="s">
        <v>583</v>
      </c>
      <c r="B13" s="6" t="s">
        <v>613</v>
      </c>
      <c r="C13" s="6" t="s">
        <v>601</v>
      </c>
      <c r="D13" s="6" t="s">
        <v>610</v>
      </c>
      <c r="E13" s="6">
        <v>6</v>
      </c>
      <c r="F13" s="6">
        <v>256</v>
      </c>
      <c r="G13" s="6">
        <v>241</v>
      </c>
      <c r="H13" s="29">
        <v>0.92700000000000005</v>
      </c>
      <c r="I13" s="29">
        <v>1.1235955056179776</v>
      </c>
      <c r="J13" s="51">
        <v>0.82502999999999993</v>
      </c>
      <c r="K13" s="6">
        <v>0</v>
      </c>
      <c r="L13" s="6">
        <v>0</v>
      </c>
      <c r="M13" s="6">
        <v>0</v>
      </c>
      <c r="N13" s="6">
        <v>119</v>
      </c>
      <c r="O13" s="6">
        <f t="shared" si="0"/>
        <v>256</v>
      </c>
      <c r="P13" s="6">
        <f t="shared" si="0"/>
        <v>241</v>
      </c>
      <c r="Q13" s="6">
        <v>100</v>
      </c>
      <c r="R13" s="6">
        <v>100</v>
      </c>
      <c r="S13" s="7">
        <v>2</v>
      </c>
      <c r="T13" s="6">
        <v>2</v>
      </c>
      <c r="U13" s="6">
        <v>2</v>
      </c>
      <c r="V13" s="5">
        <v>2</v>
      </c>
      <c r="W13" s="7">
        <v>0</v>
      </c>
      <c r="X13" s="5">
        <v>1</v>
      </c>
      <c r="Y13" s="7">
        <v>90.59</v>
      </c>
      <c r="Z13" s="24">
        <v>226.16</v>
      </c>
      <c r="AA13" s="24">
        <v>445.5</v>
      </c>
      <c r="AB13" s="24">
        <v>463</v>
      </c>
      <c r="AC13" s="24">
        <v>38114.476062000002</v>
      </c>
      <c r="AD13" s="24">
        <v>321.8</v>
      </c>
      <c r="AE13" s="24">
        <v>337</v>
      </c>
      <c r="AF13" s="35">
        <v>36953.485334999998</v>
      </c>
      <c r="AG13" s="6">
        <v>0</v>
      </c>
      <c r="AH13" s="6">
        <v>0</v>
      </c>
      <c r="AI13" s="6">
        <v>0</v>
      </c>
      <c r="AJ13" s="6">
        <v>0</v>
      </c>
      <c r="AK13" s="6">
        <v>6</v>
      </c>
      <c r="AL13" s="6">
        <v>16</v>
      </c>
      <c r="AM13" s="6">
        <v>0</v>
      </c>
      <c r="AN13" s="43">
        <v>10</v>
      </c>
      <c r="AO13" s="6">
        <v>8</v>
      </c>
      <c r="AP13" s="174">
        <v>3.4000000000000002E-2</v>
      </c>
    </row>
    <row r="14" spans="1:42">
      <c r="A14" s="6" t="s">
        <v>583</v>
      </c>
      <c r="B14" s="6" t="s">
        <v>614</v>
      </c>
      <c r="C14" s="6" t="s">
        <v>601</v>
      </c>
      <c r="D14" s="6" t="s">
        <v>610</v>
      </c>
      <c r="E14" s="6">
        <v>6</v>
      </c>
      <c r="F14" s="6">
        <v>256</v>
      </c>
      <c r="G14" s="6">
        <v>241</v>
      </c>
      <c r="H14" s="29">
        <v>0.92700000000000005</v>
      </c>
      <c r="I14" s="29">
        <v>1.1235955056179776</v>
      </c>
      <c r="J14" s="51">
        <v>0.82502999999999993</v>
      </c>
      <c r="K14" s="6">
        <v>0</v>
      </c>
      <c r="L14" s="6">
        <v>0</v>
      </c>
      <c r="M14" s="6">
        <v>0</v>
      </c>
      <c r="N14" s="6">
        <v>119</v>
      </c>
      <c r="O14" s="6">
        <f t="shared" si="0"/>
        <v>256</v>
      </c>
      <c r="P14" s="6">
        <f t="shared" si="0"/>
        <v>241</v>
      </c>
      <c r="Q14" s="6">
        <v>100</v>
      </c>
      <c r="R14" s="6">
        <v>100</v>
      </c>
      <c r="S14" s="7">
        <v>2</v>
      </c>
      <c r="T14" s="6">
        <v>2</v>
      </c>
      <c r="U14" s="6">
        <v>2</v>
      </c>
      <c r="V14" s="5">
        <v>2</v>
      </c>
      <c r="W14" s="7">
        <v>0</v>
      </c>
      <c r="X14" s="5">
        <v>1</v>
      </c>
      <c r="Y14" s="7">
        <v>90.59</v>
      </c>
      <c r="Z14" s="24">
        <v>226.16</v>
      </c>
      <c r="AA14" s="24">
        <v>445.5</v>
      </c>
      <c r="AB14" s="24">
        <v>463</v>
      </c>
      <c r="AC14" s="24">
        <v>38114.476062000002</v>
      </c>
      <c r="AD14" s="24">
        <v>321.8</v>
      </c>
      <c r="AE14" s="24">
        <v>337</v>
      </c>
      <c r="AF14" s="35">
        <v>36953.485334999998</v>
      </c>
      <c r="AG14" s="6">
        <v>0</v>
      </c>
      <c r="AH14" s="6">
        <v>0</v>
      </c>
      <c r="AI14" s="6">
        <v>0</v>
      </c>
      <c r="AJ14" s="6">
        <v>0</v>
      </c>
      <c r="AK14" s="6">
        <v>6</v>
      </c>
      <c r="AL14" s="6">
        <v>16</v>
      </c>
      <c r="AM14" s="6">
        <v>0</v>
      </c>
      <c r="AN14" s="43">
        <v>10</v>
      </c>
      <c r="AO14" s="6">
        <v>8</v>
      </c>
      <c r="AP14" s="174">
        <v>3.4000000000000002E-2</v>
      </c>
    </row>
    <row r="15" spans="1:42">
      <c r="A15" s="6" t="s">
        <v>583</v>
      </c>
      <c r="B15" s="6" t="s">
        <v>615</v>
      </c>
      <c r="C15" s="6" t="s">
        <v>601</v>
      </c>
      <c r="D15" s="6" t="s">
        <v>610</v>
      </c>
      <c r="E15" s="44">
        <v>6</v>
      </c>
      <c r="F15" s="6">
        <v>256</v>
      </c>
      <c r="G15" s="6">
        <v>241</v>
      </c>
      <c r="H15" s="52">
        <v>0.92700000000000005</v>
      </c>
      <c r="I15" s="29">
        <v>1.1235955056179776</v>
      </c>
      <c r="J15" s="51">
        <v>0.82502999999999993</v>
      </c>
      <c r="K15" s="6">
        <v>0</v>
      </c>
      <c r="L15" s="6">
        <v>0</v>
      </c>
      <c r="M15" s="6">
        <v>0</v>
      </c>
      <c r="N15" s="6">
        <v>119</v>
      </c>
      <c r="O15" s="6">
        <f t="shared" si="0"/>
        <v>256</v>
      </c>
      <c r="P15" s="6">
        <f t="shared" si="0"/>
        <v>241</v>
      </c>
      <c r="Q15" s="6">
        <v>100</v>
      </c>
      <c r="R15" s="6">
        <v>100</v>
      </c>
      <c r="S15" s="7">
        <v>2</v>
      </c>
      <c r="T15" s="6">
        <v>2</v>
      </c>
      <c r="U15" s="6">
        <v>2</v>
      </c>
      <c r="V15" s="5">
        <v>2</v>
      </c>
      <c r="W15" s="7">
        <v>0</v>
      </c>
      <c r="X15" s="5">
        <v>1</v>
      </c>
      <c r="Y15" s="7">
        <v>90.59</v>
      </c>
      <c r="Z15" s="24">
        <v>226.16</v>
      </c>
      <c r="AA15" s="24">
        <v>445.5</v>
      </c>
      <c r="AB15" s="24">
        <v>463</v>
      </c>
      <c r="AC15" s="24">
        <v>38114.476062000002</v>
      </c>
      <c r="AD15" s="24">
        <v>321.8</v>
      </c>
      <c r="AE15" s="24">
        <v>337</v>
      </c>
      <c r="AF15" s="35">
        <v>36953.485334999998</v>
      </c>
      <c r="AG15" s="6">
        <v>0</v>
      </c>
      <c r="AH15" s="6">
        <v>0</v>
      </c>
      <c r="AI15" s="6">
        <v>0</v>
      </c>
      <c r="AJ15" s="6">
        <v>0</v>
      </c>
      <c r="AK15" s="6">
        <v>6</v>
      </c>
      <c r="AL15" s="6">
        <v>16</v>
      </c>
      <c r="AM15" s="6">
        <v>0</v>
      </c>
      <c r="AN15" s="43">
        <v>10</v>
      </c>
      <c r="AO15" s="6">
        <v>8</v>
      </c>
      <c r="AP15" s="174">
        <v>3.4000000000000002E-2</v>
      </c>
    </row>
    <row r="16" spans="1:42">
      <c r="A16" s="6" t="s">
        <v>583</v>
      </c>
      <c r="B16" s="6" t="s">
        <v>616</v>
      </c>
      <c r="C16" s="6" t="s">
        <v>601</v>
      </c>
      <c r="D16" s="6" t="s">
        <v>610</v>
      </c>
      <c r="E16" s="6">
        <v>6</v>
      </c>
      <c r="F16" s="6">
        <v>256</v>
      </c>
      <c r="G16" s="6">
        <v>241</v>
      </c>
      <c r="H16" s="29">
        <v>0.92520000000000002</v>
      </c>
      <c r="I16" s="29">
        <v>1.1335298118340513</v>
      </c>
      <c r="J16" s="51">
        <v>0.81621144000000001</v>
      </c>
      <c r="K16" s="6">
        <v>0</v>
      </c>
      <c r="L16" s="6">
        <v>0</v>
      </c>
      <c r="M16" s="6">
        <v>0</v>
      </c>
      <c r="N16" s="6">
        <v>119</v>
      </c>
      <c r="O16" s="6">
        <f t="shared" si="0"/>
        <v>256</v>
      </c>
      <c r="P16" s="6">
        <f t="shared" si="0"/>
        <v>241</v>
      </c>
      <c r="Q16" s="6">
        <v>100</v>
      </c>
      <c r="R16" s="6">
        <v>100</v>
      </c>
      <c r="S16" s="7">
        <v>2</v>
      </c>
      <c r="T16" s="6">
        <v>2</v>
      </c>
      <c r="U16" s="6">
        <v>2</v>
      </c>
      <c r="V16" s="5">
        <v>2</v>
      </c>
      <c r="W16" s="7">
        <v>0</v>
      </c>
      <c r="X16" s="5">
        <v>1</v>
      </c>
      <c r="Y16" s="7">
        <v>90.59</v>
      </c>
      <c r="Z16" s="24">
        <v>117.68</v>
      </c>
      <c r="AA16" s="24">
        <v>445.5</v>
      </c>
      <c r="AB16" s="24">
        <v>463</v>
      </c>
      <c r="AC16" s="24">
        <v>38114.476062000002</v>
      </c>
      <c r="AD16" s="24">
        <v>321.8</v>
      </c>
      <c r="AE16" s="24">
        <v>337</v>
      </c>
      <c r="AF16" s="35">
        <v>36953.485334999998</v>
      </c>
      <c r="AG16" s="6">
        <v>0</v>
      </c>
      <c r="AH16" s="6">
        <v>0</v>
      </c>
      <c r="AI16" s="6">
        <v>0</v>
      </c>
      <c r="AJ16" s="6">
        <v>0</v>
      </c>
      <c r="AK16" s="6">
        <v>6</v>
      </c>
      <c r="AL16" s="6">
        <v>16</v>
      </c>
      <c r="AM16" s="6">
        <v>0</v>
      </c>
      <c r="AN16" s="43">
        <v>10</v>
      </c>
      <c r="AO16" s="6">
        <v>8</v>
      </c>
      <c r="AP16" s="174">
        <v>3.4000000000000002E-2</v>
      </c>
    </row>
    <row r="17" spans="1:42">
      <c r="A17" s="6" t="s">
        <v>583</v>
      </c>
      <c r="B17" s="6" t="s">
        <v>617</v>
      </c>
      <c r="C17" s="6" t="s">
        <v>601</v>
      </c>
      <c r="D17" s="6" t="s">
        <v>610</v>
      </c>
      <c r="E17" s="6">
        <v>6</v>
      </c>
      <c r="F17" s="6">
        <v>124</v>
      </c>
      <c r="G17" s="6">
        <v>120</v>
      </c>
      <c r="H17" s="29">
        <v>0.92520000000000002</v>
      </c>
      <c r="I17" s="29">
        <v>1.1335298118340513</v>
      </c>
      <c r="J17" s="51">
        <v>0.81621144000000001</v>
      </c>
      <c r="K17" s="6">
        <v>0</v>
      </c>
      <c r="L17" s="6">
        <v>0</v>
      </c>
      <c r="M17" s="6">
        <v>0</v>
      </c>
      <c r="N17" s="6">
        <v>60</v>
      </c>
      <c r="O17" s="6">
        <f t="shared" si="0"/>
        <v>124</v>
      </c>
      <c r="P17" s="6">
        <f t="shared" si="0"/>
        <v>120</v>
      </c>
      <c r="Q17" s="6">
        <v>100</v>
      </c>
      <c r="R17" s="6">
        <v>100</v>
      </c>
      <c r="S17" s="7">
        <v>2</v>
      </c>
      <c r="T17" s="6">
        <v>2</v>
      </c>
      <c r="U17" s="6">
        <v>2</v>
      </c>
      <c r="V17" s="5">
        <v>2</v>
      </c>
      <c r="W17" s="7">
        <v>0</v>
      </c>
      <c r="X17" s="5">
        <v>1</v>
      </c>
      <c r="Y17" s="7">
        <v>90.59</v>
      </c>
      <c r="Z17" s="24">
        <v>117.68</v>
      </c>
      <c r="AA17" s="24">
        <v>445.5</v>
      </c>
      <c r="AB17" s="24">
        <v>463</v>
      </c>
      <c r="AC17" s="24">
        <v>38114.476062000002</v>
      </c>
      <c r="AD17" s="24">
        <v>321.8</v>
      </c>
      <c r="AE17" s="24">
        <v>337</v>
      </c>
      <c r="AF17" s="35">
        <v>36953.485334999998</v>
      </c>
      <c r="AG17" s="6">
        <v>0</v>
      </c>
      <c r="AH17" s="6">
        <v>0</v>
      </c>
      <c r="AI17" s="6">
        <v>0</v>
      </c>
      <c r="AJ17" s="6">
        <v>0</v>
      </c>
      <c r="AK17" s="6">
        <v>6</v>
      </c>
      <c r="AL17" s="6">
        <v>16</v>
      </c>
      <c r="AM17" s="6">
        <v>0</v>
      </c>
      <c r="AN17" s="43">
        <v>10</v>
      </c>
      <c r="AO17" s="6">
        <v>8</v>
      </c>
      <c r="AP17" s="174">
        <v>3.4000000000000002E-2</v>
      </c>
    </row>
    <row r="18" spans="1:42">
      <c r="A18" s="6" t="s">
        <v>583</v>
      </c>
      <c r="B18" s="6" t="s">
        <v>618</v>
      </c>
      <c r="C18" s="6" t="s">
        <v>601</v>
      </c>
      <c r="D18" s="6" t="s">
        <v>610</v>
      </c>
      <c r="E18" s="6">
        <v>6</v>
      </c>
      <c r="F18" s="6">
        <v>124</v>
      </c>
      <c r="G18" s="6">
        <v>120</v>
      </c>
      <c r="H18" s="29">
        <v>0.92520000000000002</v>
      </c>
      <c r="I18" s="29">
        <v>1.1335298118340513</v>
      </c>
      <c r="J18" s="51">
        <v>0.81621144000000001</v>
      </c>
      <c r="K18" s="6">
        <v>0</v>
      </c>
      <c r="L18" s="6">
        <v>0</v>
      </c>
      <c r="M18" s="6">
        <v>0</v>
      </c>
      <c r="N18" s="6">
        <v>60</v>
      </c>
      <c r="O18" s="6">
        <f t="shared" si="0"/>
        <v>124</v>
      </c>
      <c r="P18" s="6">
        <f t="shared" si="0"/>
        <v>120</v>
      </c>
      <c r="Q18" s="6">
        <v>100</v>
      </c>
      <c r="R18" s="6">
        <v>100</v>
      </c>
      <c r="S18" s="7">
        <v>2</v>
      </c>
      <c r="T18" s="6">
        <v>2</v>
      </c>
      <c r="U18" s="6">
        <v>2</v>
      </c>
      <c r="V18" s="5">
        <v>2</v>
      </c>
      <c r="W18" s="7">
        <v>0</v>
      </c>
      <c r="X18" s="5">
        <v>1</v>
      </c>
      <c r="Y18" s="7">
        <v>90.59</v>
      </c>
      <c r="Z18" s="24">
        <v>117.68</v>
      </c>
      <c r="AA18" s="24">
        <v>445.5</v>
      </c>
      <c r="AB18" s="24">
        <v>463</v>
      </c>
      <c r="AC18" s="24">
        <v>38114.476062000002</v>
      </c>
      <c r="AD18" s="24">
        <v>321.8</v>
      </c>
      <c r="AE18" s="24">
        <v>337</v>
      </c>
      <c r="AF18" s="35">
        <v>36953.485334999998</v>
      </c>
      <c r="AG18" s="6">
        <v>0</v>
      </c>
      <c r="AH18" s="6">
        <v>0</v>
      </c>
      <c r="AI18" s="6">
        <v>0</v>
      </c>
      <c r="AJ18" s="6">
        <v>0</v>
      </c>
      <c r="AK18" s="6">
        <v>6</v>
      </c>
      <c r="AL18" s="6">
        <v>16</v>
      </c>
      <c r="AM18" s="6">
        <v>0</v>
      </c>
      <c r="AN18" s="43">
        <v>10</v>
      </c>
      <c r="AO18" s="6">
        <v>8</v>
      </c>
      <c r="AP18" s="174">
        <v>3.4000000000000002E-2</v>
      </c>
    </row>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DDCCB-8A33-4C20-8810-9D6F36C60A0C}">
  <sheetPr>
    <tabColor theme="1" tint="0.499984740745262"/>
  </sheetPr>
  <dimension ref="A1:D101"/>
  <sheetViews>
    <sheetView showGridLines="0" topLeftCell="A57" workbookViewId="0">
      <selection activeCell="A76" sqref="A76:XFD80"/>
    </sheetView>
  </sheetViews>
  <sheetFormatPr defaultRowHeight="14.45"/>
  <cols>
    <col min="1" max="1" width="39.28515625" customWidth="1"/>
    <col min="2" max="2" width="42.85546875" hidden="1" customWidth="1"/>
    <col min="3" max="3" width="162.5703125" customWidth="1"/>
    <col min="4" max="4" width="21.5703125" customWidth="1"/>
  </cols>
  <sheetData>
    <row r="1" spans="1:4" s="59" customFormat="1" ht="21">
      <c r="A1" s="62" t="s">
        <v>19</v>
      </c>
      <c r="B1" s="62"/>
      <c r="C1" s="62"/>
    </row>
    <row r="2" spans="1:4">
      <c r="A2" t="s">
        <v>20</v>
      </c>
      <c r="B2" s="53"/>
    </row>
    <row r="3" spans="1:4">
      <c r="B3" s="53"/>
    </row>
    <row r="4" spans="1:4" s="60" customFormat="1">
      <c r="A4" s="63" t="s">
        <v>21</v>
      </c>
      <c r="B4" s="63" t="s">
        <v>22</v>
      </c>
      <c r="C4" s="63" t="s">
        <v>23</v>
      </c>
      <c r="D4" s="63" t="s">
        <v>24</v>
      </c>
    </row>
    <row r="5" spans="1:4" s="60" customFormat="1">
      <c r="A5" s="203" t="s">
        <v>25</v>
      </c>
      <c r="B5" s="203"/>
      <c r="C5" s="204"/>
      <c r="D5" s="64"/>
    </row>
    <row r="6" spans="1:4" s="61" customFormat="1" ht="14.45" customHeight="1">
      <c r="A6" s="201" t="s">
        <v>11</v>
      </c>
      <c r="B6" s="202"/>
      <c r="C6" s="192" t="s">
        <v>26</v>
      </c>
      <c r="D6" s="192"/>
    </row>
    <row r="7" spans="1:4" s="61" customFormat="1">
      <c r="A7" s="201" t="s">
        <v>13</v>
      </c>
      <c r="B7" s="202"/>
      <c r="C7" s="192" t="s">
        <v>27</v>
      </c>
      <c r="D7" s="192"/>
    </row>
    <row r="8" spans="1:4" s="61" customFormat="1">
      <c r="A8" s="203" t="s">
        <v>28</v>
      </c>
      <c r="B8" s="203"/>
      <c r="C8" s="204"/>
      <c r="D8" s="64"/>
    </row>
    <row r="9" spans="1:4" s="61" customFormat="1">
      <c r="A9" s="162" t="str">
        <f t="shared" ref="A9:A31" si="0">IF(D9=A$2,HYPERLINK("#'"&amp;B9&amp;"'!A1",B9),_xlfn.CONCAT("Please use ",D9," file"))</f>
        <v>thermal</v>
      </c>
      <c r="B9" s="42" t="s">
        <v>29</v>
      </c>
      <c r="C9" s="42" t="s">
        <v>30</v>
      </c>
      <c r="D9" s="42" t="s">
        <v>20</v>
      </c>
    </row>
    <row r="10" spans="1:4" s="61" customFormat="1">
      <c r="A10" s="162" t="s">
        <v>31</v>
      </c>
      <c r="B10" s="42"/>
      <c r="C10" s="42" t="s">
        <v>32</v>
      </c>
      <c r="D10" s="42"/>
    </row>
    <row r="11" spans="1:4" s="61" customFormat="1">
      <c r="A11" s="162" t="str">
        <f t="shared" si="0"/>
        <v>thermal_shr_cost</v>
      </c>
      <c r="B11" s="42" t="s">
        <v>33</v>
      </c>
      <c r="C11" s="42" t="s">
        <v>34</v>
      </c>
      <c r="D11" s="42" t="s">
        <v>20</v>
      </c>
    </row>
    <row r="12" spans="1:4" s="61" customFormat="1">
      <c r="A12" s="162" t="str">
        <f t="shared" si="0"/>
        <v>thermal_shr_capacity</v>
      </c>
      <c r="B12" s="42" t="s">
        <v>35</v>
      </c>
      <c r="C12" s="42" t="s">
        <v>36</v>
      </c>
      <c r="D12" s="42" t="s">
        <v>20</v>
      </c>
    </row>
    <row r="13" spans="1:4" s="60" customFormat="1">
      <c r="A13" s="162" t="str">
        <f t="shared" si="0"/>
        <v>hydro_pondage</v>
      </c>
      <c r="B13" s="6" t="s">
        <v>37</v>
      </c>
      <c r="C13" s="42" t="s">
        <v>38</v>
      </c>
      <c r="D13" s="42" t="s">
        <v>20</v>
      </c>
    </row>
    <row r="14" spans="1:4" s="60" customFormat="1">
      <c r="A14" s="162" t="str">
        <f t="shared" si="0"/>
        <v>hydro_ror</v>
      </c>
      <c r="B14" s="42" t="s">
        <v>39</v>
      </c>
      <c r="C14" s="42" t="s">
        <v>40</v>
      </c>
      <c r="D14" s="42" t="s">
        <v>20</v>
      </c>
    </row>
    <row r="15" spans="1:4" s="60" customFormat="1">
      <c r="A15" s="162" t="str">
        <f t="shared" si="0"/>
        <v>hydro_profile_state</v>
      </c>
      <c r="B15" s="42" t="s">
        <v>41</v>
      </c>
      <c r="C15" s="42" t="s">
        <v>42</v>
      </c>
      <c r="D15" s="42" t="s">
        <v>20</v>
      </c>
    </row>
    <row r="16" spans="1:4" s="60" customFormat="1">
      <c r="A16" s="162" t="str">
        <f t="shared" si="0"/>
        <v>hydro_profile_plant</v>
      </c>
      <c r="B16" s="42" t="s">
        <v>43</v>
      </c>
      <c r="C16" s="42" t="s">
        <v>44</v>
      </c>
      <c r="D16" s="42" t="s">
        <v>20</v>
      </c>
    </row>
    <row r="17" spans="1:4" s="60" customFormat="1">
      <c r="A17" s="162" t="str">
        <f t="shared" si="0"/>
        <v>solar</v>
      </c>
      <c r="B17" s="42" t="s">
        <v>45</v>
      </c>
      <c r="C17" s="42" t="s">
        <v>46</v>
      </c>
      <c r="D17" s="42" t="s">
        <v>20</v>
      </c>
    </row>
    <row r="18" spans="1:4" s="60" customFormat="1">
      <c r="A18" s="162" t="str">
        <f t="shared" si="0"/>
        <v>wind</v>
      </c>
      <c r="B18" s="42" t="s">
        <v>47</v>
      </c>
      <c r="C18" s="42" t="s">
        <v>48</v>
      </c>
      <c r="D18" s="42" t="s">
        <v>20</v>
      </c>
    </row>
    <row r="19" spans="1:4" s="60" customFormat="1">
      <c r="A19" s="162" t="str">
        <f t="shared" si="0"/>
        <v>solar_profile_plant</v>
      </c>
      <c r="B19" s="42" t="s">
        <v>49</v>
      </c>
      <c r="C19" s="42" t="s">
        <v>50</v>
      </c>
      <c r="D19" s="42" t="s">
        <v>20</v>
      </c>
    </row>
    <row r="20" spans="1:4" s="60" customFormat="1">
      <c r="A20" s="162" t="str">
        <f t="shared" si="0"/>
        <v>wind_profile_plant</v>
      </c>
      <c r="B20" s="42" t="s">
        <v>51</v>
      </c>
      <c r="C20" s="42" t="s">
        <v>52</v>
      </c>
      <c r="D20" s="42" t="s">
        <v>20</v>
      </c>
    </row>
    <row r="21" spans="1:4" s="60" customFormat="1">
      <c r="A21" s="162" t="str">
        <f t="shared" si="0"/>
        <v>solar_profile_state</v>
      </c>
      <c r="B21" s="42" t="s">
        <v>53</v>
      </c>
      <c r="C21" s="42" t="s">
        <v>54</v>
      </c>
      <c r="D21" s="42" t="s">
        <v>20</v>
      </c>
    </row>
    <row r="22" spans="1:4" s="60" customFormat="1">
      <c r="A22" s="162" t="str">
        <f t="shared" si="0"/>
        <v>wind_profile_state</v>
      </c>
      <c r="B22" s="42" t="s">
        <v>55</v>
      </c>
      <c r="C22" s="42" t="s">
        <v>56</v>
      </c>
      <c r="D22" s="42" t="s">
        <v>20</v>
      </c>
    </row>
    <row r="23" spans="1:4" s="60" customFormat="1">
      <c r="A23" s="162" t="str">
        <f t="shared" si="0"/>
        <v>psp_unit</v>
      </c>
      <c r="B23" s="42" t="s">
        <v>57</v>
      </c>
      <c r="C23" s="42" t="s">
        <v>58</v>
      </c>
      <c r="D23" s="42" t="s">
        <v>20</v>
      </c>
    </row>
    <row r="24" spans="1:4" s="60" customFormat="1">
      <c r="A24" s="162" t="str">
        <f t="shared" si="0"/>
        <v>psp_plant</v>
      </c>
      <c r="B24" s="42" t="s">
        <v>59</v>
      </c>
      <c r="C24" s="42" t="s">
        <v>60</v>
      </c>
      <c r="D24" s="42" t="s">
        <v>20</v>
      </c>
    </row>
    <row r="25" spans="1:4" s="60" customFormat="1">
      <c r="A25" s="162" t="str">
        <f t="shared" si="0"/>
        <v>psp_head_charge1</v>
      </c>
      <c r="B25" s="42" t="s">
        <v>61</v>
      </c>
      <c r="C25" s="42" t="s">
        <v>62</v>
      </c>
      <c r="D25" s="42" t="s">
        <v>20</v>
      </c>
    </row>
    <row r="26" spans="1:4" s="60" customFormat="1">
      <c r="A26" s="162" t="str">
        <f t="shared" si="0"/>
        <v>psp_head_charge2</v>
      </c>
      <c r="B26" s="42" t="s">
        <v>63</v>
      </c>
      <c r="C26" s="42" t="s">
        <v>64</v>
      </c>
      <c r="D26" s="42" t="s">
        <v>20</v>
      </c>
    </row>
    <row r="27" spans="1:4" s="60" customFormat="1">
      <c r="A27" s="162" t="str">
        <f t="shared" si="0"/>
        <v>psp_head_discharge1</v>
      </c>
      <c r="B27" s="42" t="s">
        <v>65</v>
      </c>
      <c r="C27" s="42" t="s">
        <v>66</v>
      </c>
      <c r="D27" s="42" t="s">
        <v>20</v>
      </c>
    </row>
    <row r="28" spans="1:4" s="60" customFormat="1">
      <c r="A28" s="162" t="str">
        <f t="shared" si="0"/>
        <v>psp_head_discharge2</v>
      </c>
      <c r="B28" s="42" t="s">
        <v>67</v>
      </c>
      <c r="C28" s="42" t="s">
        <v>68</v>
      </c>
      <c r="D28" s="42" t="s">
        <v>20</v>
      </c>
    </row>
    <row r="29" spans="1:4" s="60" customFormat="1">
      <c r="A29" s="162" t="str">
        <f t="shared" si="0"/>
        <v>bess</v>
      </c>
      <c r="B29" s="42" t="s">
        <v>69</v>
      </c>
      <c r="C29" s="42" t="s">
        <v>70</v>
      </c>
      <c r="D29" s="42" t="s">
        <v>20</v>
      </c>
    </row>
    <row r="30" spans="1:4" s="60" customFormat="1">
      <c r="A30" s="162" t="str">
        <f t="shared" si="0"/>
        <v>wind_declared_capacity</v>
      </c>
      <c r="B30" s="42" t="s">
        <v>71</v>
      </c>
      <c r="C30" s="42" t="s">
        <v>72</v>
      </c>
      <c r="D30" s="42" t="s">
        <v>20</v>
      </c>
    </row>
    <row r="31" spans="1:4" s="60" customFormat="1">
      <c r="A31" s="162" t="str">
        <f t="shared" si="0"/>
        <v>solar_declared_capacity</v>
      </c>
      <c r="B31" s="42" t="s">
        <v>73</v>
      </c>
      <c r="C31" s="42" t="s">
        <v>74</v>
      </c>
      <c r="D31" s="42" t="s">
        <v>20</v>
      </c>
    </row>
    <row r="32" spans="1:4" s="60" customFormat="1">
      <c r="A32" s="203" t="s">
        <v>75</v>
      </c>
      <c r="B32" s="203"/>
      <c r="C32" s="204"/>
      <c r="D32" s="64"/>
    </row>
    <row r="33" spans="1:4" s="60" customFormat="1">
      <c r="A33" s="162" t="str">
        <f>IF(D33=A$2,HYPERLINK("#'"&amp;B33&amp;"'!A1",B33),_xlfn.CONCAT("Please use ",D33," file"))</f>
        <v>Please use demand file</v>
      </c>
      <c r="B33" s="65" t="s">
        <v>76</v>
      </c>
      <c r="C33" s="42" t="s">
        <v>77</v>
      </c>
      <c r="D33" s="42" t="s">
        <v>78</v>
      </c>
    </row>
    <row r="34" spans="1:4" s="60" customFormat="1">
      <c r="A34" s="162" t="str">
        <f>IF(D34=A$2,HYPERLINK("#'"&amp;B34&amp;"'!A1",B34),_xlfn.CONCAT("Please use ",D34," file"))</f>
        <v>Please use demand file</v>
      </c>
      <c r="B34" s="65" t="s">
        <v>79</v>
      </c>
      <c r="C34" s="6" t="s">
        <v>80</v>
      </c>
      <c r="D34" s="42" t="s">
        <v>78</v>
      </c>
    </row>
    <row r="35" spans="1:4">
      <c r="A35" s="162" t="str">
        <f>IF(D35=A$2,HYPERLINK("#'"&amp;B35&amp;"'!A1",B35),_xlfn.CONCAT("Please use ",D35," file"))</f>
        <v>Please use demand file</v>
      </c>
      <c r="B35" s="65" t="s">
        <v>81</v>
      </c>
      <c r="C35" s="6" t="s">
        <v>82</v>
      </c>
      <c r="D35" s="42" t="s">
        <v>78</v>
      </c>
    </row>
    <row r="36" spans="1:4" s="60" customFormat="1">
      <c r="A36" s="203" t="s">
        <v>83</v>
      </c>
      <c r="B36" s="203"/>
      <c r="C36" s="204"/>
      <c r="D36" s="64"/>
    </row>
    <row r="37" spans="1:4">
      <c r="A37" s="162" t="str">
        <f>IF(D37=A$2,HYPERLINK("#'"&amp;B37&amp;"'!A1",B37),_xlfn.CONCAT("Please use ",D37," file"))</f>
        <v>Please use demand file</v>
      </c>
      <c r="B37" s="65" t="s">
        <v>84</v>
      </c>
      <c r="C37" s="6" t="s">
        <v>85</v>
      </c>
      <c r="D37" s="42" t="s">
        <v>78</v>
      </c>
    </row>
    <row r="38" spans="1:4">
      <c r="A38" s="203" t="s">
        <v>86</v>
      </c>
      <c r="B38" s="203"/>
      <c r="C38" s="204"/>
      <c r="D38" s="66"/>
    </row>
    <row r="39" spans="1:4" s="60" customFormat="1">
      <c r="A39" s="206" t="s">
        <v>87</v>
      </c>
      <c r="B39" s="207"/>
      <c r="C39" s="208"/>
      <c r="D39" s="42"/>
    </row>
    <row r="40" spans="1:4" s="60" customFormat="1">
      <c r="A40" s="162" t="str">
        <f t="shared" ref="A40:A46" si="1">IF(D40=A$2,HYPERLINK("#'"&amp;B40&amp;"'!A1",B40),_xlfn.CONCAT("Please use ",D40," file"))</f>
        <v>Please use demand file</v>
      </c>
      <c r="B40" s="65" t="s">
        <v>88</v>
      </c>
      <c r="C40" s="42" t="s">
        <v>89</v>
      </c>
      <c r="D40" s="42" t="s">
        <v>78</v>
      </c>
    </row>
    <row r="41" spans="1:4" s="60" customFormat="1">
      <c r="A41" s="162" t="str">
        <f t="shared" si="1"/>
        <v>Please use demand file</v>
      </c>
      <c r="B41" s="65" t="s">
        <v>90</v>
      </c>
      <c r="C41" s="42" t="s">
        <v>91</v>
      </c>
      <c r="D41" s="42" t="s">
        <v>78</v>
      </c>
    </row>
    <row r="42" spans="1:4" s="60" customFormat="1">
      <c r="A42" s="162" t="str">
        <f t="shared" si="1"/>
        <v>Please use demand file</v>
      </c>
      <c r="B42" s="65" t="s">
        <v>92</v>
      </c>
      <c r="C42" s="42" t="s">
        <v>93</v>
      </c>
      <c r="D42" s="42" t="s">
        <v>78</v>
      </c>
    </row>
    <row r="43" spans="1:4" s="60" customFormat="1">
      <c r="A43" s="162" t="str">
        <f t="shared" si="1"/>
        <v>Please use demand file</v>
      </c>
      <c r="B43" s="65" t="s">
        <v>94</v>
      </c>
      <c r="C43" s="42" t="s">
        <v>95</v>
      </c>
      <c r="D43" s="42" t="s">
        <v>78</v>
      </c>
    </row>
    <row r="44" spans="1:4" s="60" customFormat="1">
      <c r="A44" s="162" t="str">
        <f t="shared" si="1"/>
        <v>Please use demand file</v>
      </c>
      <c r="B44" s="65" t="s">
        <v>96</v>
      </c>
      <c r="C44" s="42" t="s">
        <v>97</v>
      </c>
      <c r="D44" s="42" t="s">
        <v>78</v>
      </c>
    </row>
    <row r="45" spans="1:4" s="60" customFormat="1">
      <c r="A45" s="162" t="str">
        <f t="shared" si="1"/>
        <v>Please use demand file</v>
      </c>
      <c r="B45" s="65" t="s">
        <v>98</v>
      </c>
      <c r="C45" s="42" t="s">
        <v>99</v>
      </c>
      <c r="D45" s="42" t="s">
        <v>78</v>
      </c>
    </row>
    <row r="46" spans="1:4" s="60" customFormat="1">
      <c r="A46" s="162" t="str">
        <f t="shared" si="1"/>
        <v>Please use demand file</v>
      </c>
      <c r="B46" s="65" t="s">
        <v>100</v>
      </c>
      <c r="C46" s="42" t="s">
        <v>101</v>
      </c>
      <c r="D46" s="42" t="s">
        <v>78</v>
      </c>
    </row>
    <row r="47" spans="1:4" s="60" customFormat="1">
      <c r="A47" s="162"/>
      <c r="B47" s="65"/>
      <c r="C47" s="67"/>
      <c r="D47" s="42"/>
    </row>
    <row r="48" spans="1:4" s="60" customFormat="1">
      <c r="A48" s="209" t="s">
        <v>102</v>
      </c>
      <c r="B48" s="210"/>
      <c r="C48" s="211"/>
      <c r="D48" s="42"/>
    </row>
    <row r="49" spans="1:4" s="60" customFormat="1">
      <c r="A49" s="162" t="str">
        <f t="shared" ref="A49:A55" si="2">IF(D49=A$2,HYPERLINK("#'"&amp;B49&amp;"'!A1",B49),_xlfn.CONCAT("Please use ",D49," file"))</f>
        <v>Please use demand file</v>
      </c>
      <c r="B49" s="68" t="s">
        <v>103</v>
      </c>
      <c r="C49" s="42" t="s">
        <v>104</v>
      </c>
      <c r="D49" s="42" t="s">
        <v>78</v>
      </c>
    </row>
    <row r="50" spans="1:4" s="60" customFormat="1">
      <c r="A50" s="162" t="str">
        <f t="shared" si="2"/>
        <v>Please use demand file</v>
      </c>
      <c r="B50" s="68" t="s">
        <v>105</v>
      </c>
      <c r="C50" s="42" t="s">
        <v>106</v>
      </c>
      <c r="D50" s="42" t="s">
        <v>78</v>
      </c>
    </row>
    <row r="51" spans="1:4" s="60" customFormat="1">
      <c r="A51" s="162" t="str">
        <f t="shared" si="2"/>
        <v>Please use demand file</v>
      </c>
      <c r="B51" s="68" t="s">
        <v>107</v>
      </c>
      <c r="C51" s="42" t="s">
        <v>108</v>
      </c>
      <c r="D51" s="42" t="s">
        <v>78</v>
      </c>
    </row>
    <row r="52" spans="1:4" s="60" customFormat="1">
      <c r="A52" s="162" t="str">
        <f t="shared" si="2"/>
        <v>Please use demand file</v>
      </c>
      <c r="B52" s="68" t="s">
        <v>109</v>
      </c>
      <c r="C52" s="42" t="s">
        <v>110</v>
      </c>
      <c r="D52" s="42" t="s">
        <v>78</v>
      </c>
    </row>
    <row r="53" spans="1:4" s="60" customFormat="1">
      <c r="A53" s="162" t="str">
        <f t="shared" si="2"/>
        <v>Please use demand file</v>
      </c>
      <c r="B53" s="68" t="s">
        <v>111</v>
      </c>
      <c r="C53" s="42" t="s">
        <v>112</v>
      </c>
      <c r="D53" s="42" t="s">
        <v>78</v>
      </c>
    </row>
    <row r="54" spans="1:4" s="60" customFormat="1">
      <c r="A54" s="162" t="str">
        <f t="shared" si="2"/>
        <v>Please use demand file</v>
      </c>
      <c r="B54" s="68" t="s">
        <v>113</v>
      </c>
      <c r="C54" s="42" t="s">
        <v>114</v>
      </c>
      <c r="D54" s="42" t="s">
        <v>78</v>
      </c>
    </row>
    <row r="55" spans="1:4">
      <c r="A55" s="162" t="str">
        <f t="shared" si="2"/>
        <v>Please use demand file</v>
      </c>
      <c r="B55" s="68" t="s">
        <v>115</v>
      </c>
      <c r="C55" s="42" t="s">
        <v>116</v>
      </c>
      <c r="D55" s="42" t="s">
        <v>78</v>
      </c>
    </row>
    <row r="56" spans="1:4">
      <c r="A56" s="162"/>
      <c r="B56" s="68"/>
      <c r="C56" s="42"/>
      <c r="D56" s="42"/>
    </row>
    <row r="57" spans="1:4">
      <c r="A57" s="212" t="s">
        <v>117</v>
      </c>
      <c r="B57" s="213"/>
      <c r="C57" s="6"/>
      <c r="D57" s="42"/>
    </row>
    <row r="58" spans="1:4">
      <c r="A58" s="162" t="str">
        <f t="shared" ref="A58:A64" si="3">IF(D58=A$2,HYPERLINK("#'"&amp;B58&amp;"'!A1",B58),_xlfn.CONCAT("Please use ",D58," file"))</f>
        <v>Please use demand file</v>
      </c>
      <c r="B58" s="68" t="s">
        <v>118</v>
      </c>
      <c r="C58" s="6" t="s">
        <v>119</v>
      </c>
      <c r="D58" s="42" t="s">
        <v>78</v>
      </c>
    </row>
    <row r="59" spans="1:4">
      <c r="A59" s="162" t="str">
        <f t="shared" si="3"/>
        <v>Please use demand file</v>
      </c>
      <c r="B59" s="68" t="s">
        <v>120</v>
      </c>
      <c r="C59" s="6" t="s">
        <v>121</v>
      </c>
      <c r="D59" s="42" t="s">
        <v>78</v>
      </c>
    </row>
    <row r="60" spans="1:4">
      <c r="A60" s="162" t="str">
        <f t="shared" si="3"/>
        <v>Please use demand file</v>
      </c>
      <c r="B60" s="68" t="s">
        <v>122</v>
      </c>
      <c r="C60" s="6" t="s">
        <v>123</v>
      </c>
      <c r="D60" s="42" t="s">
        <v>78</v>
      </c>
    </row>
    <row r="61" spans="1:4">
      <c r="A61" s="162" t="str">
        <f t="shared" si="3"/>
        <v>Please use demand file</v>
      </c>
      <c r="B61" s="65" t="s">
        <v>124</v>
      </c>
      <c r="C61" s="6" t="s">
        <v>125</v>
      </c>
      <c r="D61" s="42" t="s">
        <v>78</v>
      </c>
    </row>
    <row r="62" spans="1:4" s="60" customFormat="1">
      <c r="A62" s="162" t="str">
        <f t="shared" si="3"/>
        <v>Please use demand file</v>
      </c>
      <c r="B62" s="65" t="s">
        <v>126</v>
      </c>
      <c r="C62" s="6" t="s">
        <v>127</v>
      </c>
      <c r="D62" s="42" t="s">
        <v>78</v>
      </c>
    </row>
    <row r="63" spans="1:4" s="60" customFormat="1">
      <c r="A63" s="162" t="str">
        <f t="shared" si="3"/>
        <v>Please use demand file</v>
      </c>
      <c r="B63" s="65" t="s">
        <v>128</v>
      </c>
      <c r="C63" s="6" t="s">
        <v>129</v>
      </c>
      <c r="D63" s="42" t="s">
        <v>78</v>
      </c>
    </row>
    <row r="64" spans="1:4" s="60" customFormat="1">
      <c r="A64" s="162" t="str">
        <f t="shared" si="3"/>
        <v>Please use demand file</v>
      </c>
      <c r="B64" s="65" t="s">
        <v>130</v>
      </c>
      <c r="C64" s="6" t="s">
        <v>131</v>
      </c>
      <c r="D64" s="42" t="s">
        <v>78</v>
      </c>
    </row>
    <row r="65" spans="1:4" s="60" customFormat="1">
      <c r="A65" s="205" t="s">
        <v>132</v>
      </c>
      <c r="B65" s="203"/>
      <c r="C65" s="204"/>
      <c r="D65" s="64"/>
    </row>
    <row r="66" spans="1:4">
      <c r="A66" s="162" t="str">
        <f>IF(D66=A$2,HYPERLINK("#'"&amp;B66&amp;"'!A1",B66),_xlfn.CONCAT("Please use ",D66," file"))</f>
        <v>Please use power_exchange file</v>
      </c>
      <c r="B66" s="42" t="s">
        <v>133</v>
      </c>
      <c r="C66" s="6" t="s">
        <v>134</v>
      </c>
      <c r="D66" s="6" t="s">
        <v>135</v>
      </c>
    </row>
    <row r="67" spans="1:4">
      <c r="A67" s="162" t="str">
        <f>IF(D67=A$2,HYPERLINK("#'"&amp;B67&amp;"'!A1",B67),_xlfn.CONCAT("Please use ",D67," file"))</f>
        <v>Please use power_exchange file</v>
      </c>
      <c r="B67" s="67" t="s">
        <v>136</v>
      </c>
      <c r="C67" s="6" t="s">
        <v>137</v>
      </c>
      <c r="D67" s="6" t="s">
        <v>135</v>
      </c>
    </row>
    <row r="68" spans="1:4">
      <c r="A68" s="212" t="s">
        <v>138</v>
      </c>
      <c r="B68" s="213"/>
      <c r="C68" s="6"/>
      <c r="D68" s="6"/>
    </row>
    <row r="69" spans="1:4">
      <c r="A69" s="162" t="str">
        <f t="shared" ref="A69:A75" si="4">IF(D69=A$2,HYPERLINK("#'"&amp;B69&amp;"'!A1",B69),_xlfn.CONCAT("Please use ",D69," file"))</f>
        <v>Please use power_exchange file</v>
      </c>
      <c r="B69" s="6" t="s">
        <v>139</v>
      </c>
      <c r="C69" s="6" t="s">
        <v>140</v>
      </c>
      <c r="D69" s="6" t="s">
        <v>135</v>
      </c>
    </row>
    <row r="70" spans="1:4">
      <c r="A70" s="162" t="str">
        <f t="shared" si="4"/>
        <v>Please use power_exchange file</v>
      </c>
      <c r="B70" s="6" t="s">
        <v>141</v>
      </c>
      <c r="C70" s="6" t="s">
        <v>142</v>
      </c>
      <c r="D70" s="6" t="s">
        <v>135</v>
      </c>
    </row>
    <row r="71" spans="1:4">
      <c r="A71" s="162" t="str">
        <f t="shared" si="4"/>
        <v>Please use power_exchange file</v>
      </c>
      <c r="B71" s="6" t="s">
        <v>143</v>
      </c>
      <c r="C71" s="6" t="s">
        <v>144</v>
      </c>
      <c r="D71" s="6" t="s">
        <v>135</v>
      </c>
    </row>
    <row r="72" spans="1:4">
      <c r="A72" s="162" t="str">
        <f t="shared" si="4"/>
        <v>Please use power_exchange file</v>
      </c>
      <c r="B72" s="6" t="s">
        <v>145</v>
      </c>
      <c r="C72" s="6" t="s">
        <v>146</v>
      </c>
      <c r="D72" s="6" t="s">
        <v>135</v>
      </c>
    </row>
    <row r="73" spans="1:4">
      <c r="A73" s="162" t="str">
        <f t="shared" si="4"/>
        <v>Please use power_exchange file</v>
      </c>
      <c r="B73" s="6" t="s">
        <v>147</v>
      </c>
      <c r="C73" s="6" t="s">
        <v>148</v>
      </c>
      <c r="D73" s="6" t="s">
        <v>135</v>
      </c>
    </row>
    <row r="74" spans="1:4">
      <c r="A74" s="162" t="str">
        <f t="shared" si="4"/>
        <v>Please use power_exchange file</v>
      </c>
      <c r="B74" s="6" t="s">
        <v>149</v>
      </c>
      <c r="C74" s="6" t="s">
        <v>150</v>
      </c>
      <c r="D74" s="6" t="s">
        <v>135</v>
      </c>
    </row>
    <row r="75" spans="1:4">
      <c r="A75" s="162" t="str">
        <f t="shared" si="4"/>
        <v>Please use power_exchange file</v>
      </c>
      <c r="B75" s="6" t="s">
        <v>151</v>
      </c>
      <c r="C75" s="6" t="s">
        <v>152</v>
      </c>
      <c r="D75" s="6" t="s">
        <v>135</v>
      </c>
    </row>
    <row r="76" spans="1:4" hidden="1">
      <c r="A76" s="205" t="s">
        <v>153</v>
      </c>
      <c r="B76" s="203"/>
      <c r="C76" s="204"/>
      <c r="D76" s="64"/>
    </row>
    <row r="77" spans="1:4" s="60" customFormat="1" hidden="1">
      <c r="A77" s="162" t="str">
        <f>IF(D77=A$2,HYPERLINK("#'"&amp;B77&amp;"'!A1",B77),_xlfn.CONCAT("Please use ",D77," file"))</f>
        <v>Please use demand file</v>
      </c>
      <c r="B77" s="42" t="s">
        <v>154</v>
      </c>
      <c r="C77" s="42" t="s">
        <v>155</v>
      </c>
      <c r="D77" s="42" t="s">
        <v>78</v>
      </c>
    </row>
    <row r="78" spans="1:4" s="60" customFormat="1" hidden="1">
      <c r="A78" s="162" t="str">
        <f>IF(D78=A$2,HYPERLINK("#'"&amp;B78&amp;"'!A1",B78),_xlfn.CONCAT("Please use ",D78," file"))</f>
        <v>Please use demand file</v>
      </c>
      <c r="B78" s="42" t="s">
        <v>156</v>
      </c>
      <c r="C78" s="42" t="s">
        <v>157</v>
      </c>
      <c r="D78" s="42" t="s">
        <v>78</v>
      </c>
    </row>
    <row r="79" spans="1:4" hidden="1">
      <c r="A79" s="162" t="str">
        <f>IF(D79=A$2,HYPERLINK("#'"&amp;B79&amp;"'!A1",B79),_xlfn.CONCAT("Please use ",D79," file"))</f>
        <v>Please use demand file</v>
      </c>
      <c r="B79" s="42" t="s">
        <v>158</v>
      </c>
      <c r="C79" s="6" t="s">
        <v>159</v>
      </c>
      <c r="D79" s="42" t="s">
        <v>78</v>
      </c>
    </row>
    <row r="80" spans="1:4" s="60" customFormat="1" hidden="1">
      <c r="A80" s="162" t="str">
        <f>IF(D80=A$2,HYPERLINK("#'"&amp;B80&amp;"'!A1",B80),_xlfn.CONCAT("Please use ",D80," file"))</f>
        <v>Please use demand file</v>
      </c>
      <c r="B80" s="42" t="s">
        <v>160</v>
      </c>
      <c r="C80" s="42" t="s">
        <v>161</v>
      </c>
      <c r="D80" s="42" t="s">
        <v>78</v>
      </c>
    </row>
    <row r="81" spans="1:4" s="60" customFormat="1">
      <c r="A81" s="205" t="s">
        <v>162</v>
      </c>
      <c r="B81" s="203"/>
      <c r="C81" s="204"/>
      <c r="D81" s="64"/>
    </row>
    <row r="82" spans="1:4" s="60" customFormat="1">
      <c r="A82" s="162" t="str">
        <f t="shared" ref="A82:A93" si="5">IF(D82=A$2,HYPERLINK("#'"&amp;B82&amp;"'!A1",B82),_xlfn.CONCAT("Please use ",D82," file"))</f>
        <v>Please use reserve_limits file</v>
      </c>
      <c r="B82" s="42" t="s">
        <v>163</v>
      </c>
      <c r="C82" s="42" t="s">
        <v>164</v>
      </c>
      <c r="D82" s="42" t="s">
        <v>165</v>
      </c>
    </row>
    <row r="83" spans="1:4" s="60" customFormat="1">
      <c r="A83" s="162" t="str">
        <f t="shared" si="5"/>
        <v>Please use reserve_limits file</v>
      </c>
      <c r="B83" s="42" t="s">
        <v>166</v>
      </c>
      <c r="C83" s="42" t="s">
        <v>167</v>
      </c>
      <c r="D83" s="42" t="s">
        <v>165</v>
      </c>
    </row>
    <row r="84" spans="1:4" s="60" customFormat="1">
      <c r="A84" s="162" t="str">
        <f t="shared" si="5"/>
        <v>Please use reserve_limits file</v>
      </c>
      <c r="B84" s="42" t="s">
        <v>168</v>
      </c>
      <c r="C84" s="42" t="s">
        <v>169</v>
      </c>
      <c r="D84" s="42" t="s">
        <v>165</v>
      </c>
    </row>
    <row r="85" spans="1:4" s="60" customFormat="1">
      <c r="A85" s="162" t="str">
        <f t="shared" si="5"/>
        <v>Please use reserve_limits file</v>
      </c>
      <c r="B85" s="42" t="s">
        <v>170</v>
      </c>
      <c r="C85" s="42" t="s">
        <v>169</v>
      </c>
      <c r="D85" s="42" t="s">
        <v>165</v>
      </c>
    </row>
    <row r="86" spans="1:4" s="60" customFormat="1">
      <c r="A86" s="162" t="str">
        <f t="shared" si="5"/>
        <v>Please use reserve_limits file</v>
      </c>
      <c r="B86" s="42" t="s">
        <v>171</v>
      </c>
      <c r="C86" s="42" t="s">
        <v>172</v>
      </c>
      <c r="D86" s="42" t="s">
        <v>165</v>
      </c>
    </row>
    <row r="87" spans="1:4" s="60" customFormat="1">
      <c r="A87" s="162" t="str">
        <f t="shared" si="5"/>
        <v>Please use reserve_limits file</v>
      </c>
      <c r="B87" s="42" t="s">
        <v>173</v>
      </c>
      <c r="C87" s="42" t="s">
        <v>174</v>
      </c>
      <c r="D87" s="42" t="s">
        <v>165</v>
      </c>
    </row>
    <row r="88" spans="1:4" s="60" customFormat="1">
      <c r="A88" s="162" t="str">
        <f t="shared" si="5"/>
        <v>Please use reserve_limits file</v>
      </c>
      <c r="B88" s="42" t="s">
        <v>175</v>
      </c>
      <c r="C88" s="42" t="s">
        <v>176</v>
      </c>
      <c r="D88" s="42" t="s">
        <v>165</v>
      </c>
    </row>
    <row r="89" spans="1:4" s="60" customFormat="1">
      <c r="A89" s="162" t="str">
        <f t="shared" si="5"/>
        <v>Please use reserve_limits file</v>
      </c>
      <c r="B89" s="42" t="s">
        <v>177</v>
      </c>
      <c r="C89" s="42" t="s">
        <v>176</v>
      </c>
      <c r="D89" s="42" t="s">
        <v>165</v>
      </c>
    </row>
    <row r="90" spans="1:4" s="60" customFormat="1">
      <c r="A90" s="162" t="str">
        <f t="shared" si="5"/>
        <v>Please use reserve_limits file</v>
      </c>
      <c r="B90" s="42" t="s">
        <v>178</v>
      </c>
      <c r="C90" s="42" t="s">
        <v>179</v>
      </c>
      <c r="D90" s="42" t="s">
        <v>165</v>
      </c>
    </row>
    <row r="91" spans="1:4" s="60" customFormat="1">
      <c r="A91" s="162" t="str">
        <f t="shared" si="5"/>
        <v>Please use reserve_limits file</v>
      </c>
      <c r="B91" s="42" t="s">
        <v>180</v>
      </c>
      <c r="C91" s="42" t="s">
        <v>181</v>
      </c>
      <c r="D91" s="42" t="s">
        <v>165</v>
      </c>
    </row>
    <row r="92" spans="1:4" s="60" customFormat="1">
      <c r="A92" s="162" t="str">
        <f t="shared" si="5"/>
        <v>Please use reserve_limits file</v>
      </c>
      <c r="B92" s="42" t="s">
        <v>182</v>
      </c>
      <c r="C92" s="69" t="s">
        <v>183</v>
      </c>
      <c r="D92" s="42" t="s">
        <v>165</v>
      </c>
    </row>
    <row r="93" spans="1:4" s="60" customFormat="1">
      <c r="A93" s="162" t="str">
        <f t="shared" si="5"/>
        <v>Please use reserve_limits file</v>
      </c>
      <c r="B93" s="42" t="s">
        <v>184</v>
      </c>
      <c r="C93" s="42" t="s">
        <v>183</v>
      </c>
      <c r="D93" s="42" t="s">
        <v>165</v>
      </c>
    </row>
    <row r="94" spans="1:4" s="60" customFormat="1">
      <c r="A94" s="205" t="s">
        <v>185</v>
      </c>
      <c r="B94" s="203"/>
      <c r="C94" s="204"/>
      <c r="D94" s="64"/>
    </row>
    <row r="95" spans="1:4" s="60" customFormat="1">
      <c r="A95" s="162" t="str">
        <f t="shared" ref="A95:A101" si="6">IF(D95=A$2,HYPERLINK("#'"&amp;B95&amp;"'!A1",B95),_xlfn.CONCAT("Please use ",D95," file"))</f>
        <v>Please use reserve_limits file</v>
      </c>
      <c r="B95" s="42" t="s">
        <v>186</v>
      </c>
      <c r="C95" s="42" t="s">
        <v>187</v>
      </c>
      <c r="D95" s="42" t="s">
        <v>165</v>
      </c>
    </row>
    <row r="96" spans="1:4" s="60" customFormat="1">
      <c r="A96" s="162" t="str">
        <f t="shared" si="6"/>
        <v>Please use reserve_limits file</v>
      </c>
      <c r="B96" s="42" t="s">
        <v>188</v>
      </c>
      <c r="C96" s="42" t="s">
        <v>189</v>
      </c>
      <c r="D96" s="42" t="s">
        <v>165</v>
      </c>
    </row>
    <row r="97" spans="1:4" s="60" customFormat="1">
      <c r="A97" s="162" t="str">
        <f t="shared" si="6"/>
        <v>Please use reserve_limits file</v>
      </c>
      <c r="B97" s="42" t="s">
        <v>190</v>
      </c>
      <c r="C97" s="42" t="s">
        <v>191</v>
      </c>
      <c r="D97" s="42" t="s">
        <v>165</v>
      </c>
    </row>
    <row r="98" spans="1:4" s="60" customFormat="1">
      <c r="A98" s="162" t="str">
        <f t="shared" si="6"/>
        <v>Please use reserve_limits file</v>
      </c>
      <c r="B98" s="42" t="s">
        <v>192</v>
      </c>
      <c r="C98" s="42" t="s">
        <v>193</v>
      </c>
      <c r="D98" s="42" t="s">
        <v>165</v>
      </c>
    </row>
    <row r="99" spans="1:4" s="60" customFormat="1">
      <c r="A99" s="162" t="str">
        <f t="shared" si="6"/>
        <v>Please use reserve_limits file</v>
      </c>
      <c r="B99" s="42" t="s">
        <v>194</v>
      </c>
      <c r="C99" s="42" t="s">
        <v>195</v>
      </c>
      <c r="D99" s="42" t="s">
        <v>165</v>
      </c>
    </row>
    <row r="100" spans="1:4" s="60" customFormat="1">
      <c r="A100" s="162" t="str">
        <f t="shared" si="6"/>
        <v>Please use reserve_limits file</v>
      </c>
      <c r="B100" s="42" t="s">
        <v>196</v>
      </c>
      <c r="C100" s="42" t="s">
        <v>197</v>
      </c>
      <c r="D100" s="42" t="s">
        <v>165</v>
      </c>
    </row>
    <row r="101" spans="1:4" s="60" customFormat="1">
      <c r="A101" s="162" t="str">
        <f t="shared" si="6"/>
        <v>Please use reserve_limits file</v>
      </c>
      <c r="B101" s="42" t="s">
        <v>198</v>
      </c>
      <c r="C101" s="42" t="s">
        <v>199</v>
      </c>
      <c r="D101" s="42" t="s">
        <v>165</v>
      </c>
    </row>
  </sheetData>
  <mergeCells count="15">
    <mergeCell ref="A6:B6"/>
    <mergeCell ref="A5:C5"/>
    <mergeCell ref="A76:C76"/>
    <mergeCell ref="A81:C81"/>
    <mergeCell ref="A94:C94"/>
    <mergeCell ref="A7:B7"/>
    <mergeCell ref="A8:C8"/>
    <mergeCell ref="A32:C32"/>
    <mergeCell ref="A36:C36"/>
    <mergeCell ref="A39:C39"/>
    <mergeCell ref="A48:C48"/>
    <mergeCell ref="A57:B57"/>
    <mergeCell ref="A65:C65"/>
    <mergeCell ref="A68:B68"/>
    <mergeCell ref="A38:C38"/>
  </mergeCells>
  <hyperlinks>
    <hyperlink ref="A6" location="sheet_overview!A1" display="sheet_overview" xr:uid="{17992330-EE47-4B5E-AC67-9B2718015635}"/>
    <hyperlink ref="A7" location="data_dictionary!A1" display="data_dictionary" xr:uid="{C16BDA91-9C72-461C-804F-03AE2B0C9E9E}"/>
    <hyperlink ref="B100" location="storage_TRAS_min_limit!A1" display="storage_TRAS_min_limits" xr:uid="{D5810EBE-B1C9-4358-A8F1-4801B2C31CA5}"/>
    <hyperlink ref="B64" location="bess_H2NH3_map!A1" display="bess_H2NH3_map" xr:uid="{97209357-AD9C-4005-BE09-FB539E365A62}"/>
    <hyperlink ref="B63" location="psp_H2NH3_map!A1" display="psp_H2NH3_map" xr:uid="{A7352B70-BA33-4D2B-A0BE-E7D4905A5AD3}"/>
    <hyperlink ref="B62" location="ror_H2NH3_map!A1" display="ror_H2NH3_map" xr:uid="{FBA5DBCE-A3C0-445F-9DF8-BB312B9DC4BB}"/>
    <hyperlink ref="B61" location="pondage_H2NH3_map!A1" display="pondage_H2NH3_map" xr:uid="{A3F190F7-6353-4DB2-B7F2-C5F3418092B5}"/>
    <hyperlink ref="B60" location="wind_H2NH3_map!A1" display="wind_H2NH3_map" xr:uid="{B668EFBA-C012-48CF-B5CA-5887C5A1DBA4}"/>
    <hyperlink ref="B59" location="solar_H2NH3_map!A1" display="solar_H2NH3_map" xr:uid="{6319B9D1-AB7E-4915-AE06-16AF95C82B1E}"/>
    <hyperlink ref="B58" location="thermal_H2NH3_map!A1" display="thermal_H2NH3_map" xr:uid="{7B68B139-A0A7-406F-9D9F-9222D20A84B4}"/>
    <hyperlink ref="B55" location="bess_fixed_map!A1" display="bess_fixed_map" xr:uid="{05A2ADC4-8527-4376-B618-958A65AEEFA1}"/>
    <hyperlink ref="B54" location="psp_fixed_map!A1" display="psp_fixed_map" xr:uid="{F93540FA-8004-4457-A85E-C2D70C530672}"/>
    <hyperlink ref="B53" location="ror_fixed_map!A1" display="ror_fixed_map" xr:uid="{2ABD6FE0-8E8E-4596-A1F1-707A3E7B85A9}"/>
    <hyperlink ref="B52" location="pondage_fixed_map!A1" display="pondage_fixed_map" xr:uid="{BD53C088-A58D-42C5-9478-BBA5F605DD06}"/>
    <hyperlink ref="B51" location="wind_fixed_map!A1" display="wind_fixed_map" xr:uid="{4FB5E47A-6C1D-4D0D-9B07-5CFA55094EA3}"/>
    <hyperlink ref="B50" location="solar_fixed_map!A1" display="solar_fixed_map" xr:uid="{7169EA8F-47D5-40E8-A169-502783265659}"/>
    <hyperlink ref="B49" location="thermal_fixed_map!A1" display="thermal_fixed_map" xr:uid="{DC44049E-7A54-49CF-8797-EECAAD20BE4D}"/>
    <hyperlink ref="B46" location="bess_ppa_map!A1" display="bess_ppa_map" xr:uid="{B47E9E04-0338-41A8-A476-794D1E48FB5D}"/>
    <hyperlink ref="B45" location="psp_ppa_map!A1" display="psp_ppa_map" xr:uid="{94C1CD78-87FB-453B-B694-41DCEFD6A27E}"/>
    <hyperlink ref="B44" location="ror_ppa_map!A1" display="ror_ppa_map" xr:uid="{BB3E0398-8766-4AB7-9052-F6F6B0137583}"/>
    <hyperlink ref="B43" location="pondage_ppa_map!A1" display="pondage_ppa_map" xr:uid="{A796CD0F-541D-4CA6-8F57-ACE72909D21F}"/>
    <hyperlink ref="B42" location="wind_ppa_map!A1" display="wind_ppa_map" xr:uid="{59572C5F-9E7D-47DF-A8B0-3FA683AA4EB1}"/>
    <hyperlink ref="B41" location="solar_fixed_map!A1" display="solar_ppa_map" xr:uid="{BE350920-1FFD-4C1E-B04D-E72354D4B91F}"/>
    <hyperlink ref="B40" location="thermal_ppa_map!A1" display="thermal_ppa_map" xr:uid="{460F8AFD-7E49-45BD-802E-8B81786EE5A4}"/>
    <hyperlink ref="B33" location="ppa_demand_settings!A1" display="ppa_demand_settings" xr:uid="{FDADF487-B4BA-4409-9FA2-1F5A3F8E14C4}"/>
    <hyperlink ref="B24" location="storage_plant!A1" display="storage_plant" xr:uid="{49DF678B-8A8F-49D6-8B50-287D0E78A22B}"/>
    <hyperlink ref="B99" location="storage_TRAS_max_limit!A1" display="storage_TRAS_max_limits" xr:uid="{A0AC1B55-A1B7-4F32-8730-205F8F402DC0}"/>
    <hyperlink ref="B101" location="storage_TRAS_min_limit!A1" display="storage_TRAS_min_limits" xr:uid="{BEA105E3-645B-4A89-9ADF-8C8FFC129E0C}"/>
    <hyperlink ref="B97" location="hydro_TRAS_max_limits!A1" display="hydro_TRAS_up_max_limits" xr:uid="{7ABF09D3-CC77-425B-932E-7D547B151DE5}"/>
    <hyperlink ref="B96" location="thermal_TRAS_min_limit!A1" display="thermal_TRAS_up_min_limits" xr:uid="{4C41BB87-7D5A-4F26-A768-996D1033B1E7}"/>
    <hyperlink ref="B95" location="thermal_TRAS_max_limit!A1" display="thermal_TRAS_up_max_limits" xr:uid="{971A5B7E-B4D3-4CE8-B943-14E2EF98AA1A}"/>
    <hyperlink ref="B92" location="storage_SRAS_down_min_limits!A1" display="storage_SRAS_down_max_limits" xr:uid="{CB3BDC42-AA54-4D6A-A405-A4A7EB80BF5B}"/>
    <hyperlink ref="B91" location="storage_SRAS_up_min_limits!A1" display="storage_SRAS_up_min_limits" xr:uid="{A1C87EEC-2CF8-4208-AB2B-72A34188839B}"/>
    <hyperlink ref="B90" location="storage_SRAS_up_max_limits!A1" display="storage_SRAS_up_max_limits" xr:uid="{F0783E9F-232E-409A-A48E-DC2769AEAB74}"/>
    <hyperlink ref="B89" location="hydro_SRAS_down_min_limits!A1" display="hydro_SRAS_down_min_limits" xr:uid="{B981E2AF-BC78-4A82-ACDC-D67594B50A02}"/>
    <hyperlink ref="B88" location="hydro_SRAS_down_max_limits!A1" display="hydro_SRAS_down_max_limits" xr:uid="{D7A7D5C8-E8B8-4B4A-97BC-5D5A59C7E3E4}"/>
    <hyperlink ref="B87" location="hydro_SRAS_up_min_limits!A1" display="hydro_SRAS_up_min_limits" xr:uid="{519C5BA5-2C2E-4E80-B877-96BBF7003440}"/>
    <hyperlink ref="B86" location="hydro_SRAS_up_max_limits!A1" display="hydro_SRAS_up_max_limits" xr:uid="{E6D021C5-561E-49D5-8E11-5DBF8A0D5FCD}"/>
    <hyperlink ref="B85" location="thermal_SRAS_down_min_limits!A1" display="thermal_SRAS_down_min_limits" xr:uid="{540E523F-D37F-46A6-850E-219DA9AFFEBC}"/>
    <hyperlink ref="B84" location="thermal_SRAS_down_max_limits!A1" display="thermal_SRAS_down_max_limits" xr:uid="{EC1BDF62-9E89-4BDE-8F17-A9B1784CF191}"/>
    <hyperlink ref="B82" location="thermal_SRAS_up_max_limits!A1" display="thermal_SRAS_up_max_limits" xr:uid="{185C39CC-4CCF-4FA7-B04C-05114359301E}"/>
    <hyperlink ref="B37" location="fixed_demand!A1" display="fixed_demand" xr:uid="{91E003EA-D082-4CCF-8AD2-5219C169310D}"/>
    <hyperlink ref="B35" location="fixed_demand_settings!A1" display="rtc_demand_settings" xr:uid="{4F632DD0-E562-4917-BE13-426BBF4AE8E9}"/>
    <hyperlink ref="B16" location="hydro_profile_plant!A1" display="hydro_profile_plant" xr:uid="{A0D9709F-1E35-4249-9EA2-F17977EE95C8}"/>
    <hyperlink ref="B15" location="hydro_profile_state!A1" display="hydro_profile_state" xr:uid="{F8FE9A95-3DC0-435B-80C7-26F0969573C9}"/>
    <hyperlink ref="B66" location="price_forecast!A1" display="price_forecast" xr:uid="{280FE7E8-4C1F-4C5E-8D4E-C59DFE420320}"/>
    <hyperlink ref="B79" location="dsm_prices!A1" display="dsm_prices" xr:uid="{DDE710B7-C486-414D-B666-43944B36800D}"/>
    <hyperlink ref="B77" location="metering_points!A1" display="metering_points" xr:uid="{64112770-9FF6-4A5C-9832-AF687CE12C6E}"/>
    <hyperlink ref="B34" location="H2NH3_demand_settings!A1" display="H2NH3_demand_settings" xr:uid="{3F4908C8-2FDA-4A22-872F-3CF232119341}"/>
    <hyperlink ref="B23" location="storage!A1" display="storage" xr:uid="{25ABE9A5-CB5E-4EBC-B37A-77A6D09B93D9}"/>
    <hyperlink ref="B18" location="renewable!A1" display="renewable" xr:uid="{969D1484-5FCF-4ED6-AC7A-85E37092317A}"/>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52B6E-278B-4BB1-9379-44974219C5AD}">
  <sheetPr>
    <tabColor theme="8" tint="0.39997558519241921"/>
  </sheetPr>
  <dimension ref="A1:D18"/>
  <sheetViews>
    <sheetView showGridLines="0" workbookViewId="0">
      <selection activeCell="A2" sqref="A2:A18"/>
    </sheetView>
  </sheetViews>
  <sheetFormatPr defaultRowHeight="14.45"/>
  <cols>
    <col min="1" max="1" width="13.140625" bestFit="1" customWidth="1"/>
    <col min="2" max="4" width="12.140625" bestFit="1" customWidth="1"/>
  </cols>
  <sheetData>
    <row r="1" spans="1:4">
      <c r="A1" s="26" t="s">
        <v>219</v>
      </c>
      <c r="B1" s="26" t="s">
        <v>288</v>
      </c>
      <c r="C1" s="26" t="s">
        <v>291</v>
      </c>
      <c r="D1" s="26" t="s">
        <v>293</v>
      </c>
    </row>
    <row r="2" spans="1:4">
      <c r="A2" s="6" t="s">
        <v>600</v>
      </c>
      <c r="B2" s="6">
        <v>112</v>
      </c>
      <c r="C2" s="6">
        <v>128</v>
      </c>
      <c r="D2" s="6">
        <v>143</v>
      </c>
    </row>
    <row r="3" spans="1:4">
      <c r="A3" s="6" t="s">
        <v>602</v>
      </c>
      <c r="B3" s="6">
        <v>112</v>
      </c>
      <c r="C3" s="6">
        <v>128</v>
      </c>
      <c r="D3" s="6">
        <v>143</v>
      </c>
    </row>
    <row r="4" spans="1:4">
      <c r="A4" s="6" t="s">
        <v>603</v>
      </c>
      <c r="B4" s="6">
        <v>112</v>
      </c>
      <c r="C4" s="6">
        <v>128</v>
      </c>
      <c r="D4" s="6">
        <v>143</v>
      </c>
    </row>
    <row r="5" spans="1:4">
      <c r="A5" s="6" t="s">
        <v>604</v>
      </c>
      <c r="B5" s="6">
        <v>112</v>
      </c>
      <c r="C5" s="6">
        <v>128</v>
      </c>
      <c r="D5" s="6">
        <v>143</v>
      </c>
    </row>
    <row r="6" spans="1:4">
      <c r="A6" s="6" t="s">
        <v>605</v>
      </c>
      <c r="B6" s="6">
        <v>112</v>
      </c>
      <c r="C6" s="6">
        <v>128</v>
      </c>
      <c r="D6" s="6">
        <v>143</v>
      </c>
    </row>
    <row r="7" spans="1:4">
      <c r="A7" s="6" t="s">
        <v>606</v>
      </c>
      <c r="B7" s="6">
        <v>112</v>
      </c>
      <c r="C7" s="6">
        <v>128</v>
      </c>
      <c r="D7" s="6">
        <v>143</v>
      </c>
    </row>
    <row r="8" spans="1:4">
      <c r="A8" s="6" t="s">
        <v>607</v>
      </c>
      <c r="B8" s="6">
        <v>112</v>
      </c>
      <c r="C8" s="6">
        <v>128</v>
      </c>
      <c r="D8" s="6">
        <v>143</v>
      </c>
    </row>
    <row r="9" spans="1:4">
      <c r="A9" s="6" t="s">
        <v>608</v>
      </c>
      <c r="B9" s="6">
        <v>112</v>
      </c>
      <c r="C9" s="6">
        <v>128</v>
      </c>
      <c r="D9" s="6">
        <v>143</v>
      </c>
    </row>
    <row r="10" spans="1:4">
      <c r="A10" s="6" t="s">
        <v>609</v>
      </c>
      <c r="B10" s="6">
        <v>112</v>
      </c>
      <c r="C10" s="6">
        <v>128</v>
      </c>
      <c r="D10" s="6">
        <v>143</v>
      </c>
    </row>
    <row r="11" spans="1:4">
      <c r="A11" s="6" t="s">
        <v>611</v>
      </c>
      <c r="B11" s="6">
        <v>112</v>
      </c>
      <c r="C11" s="6">
        <v>128</v>
      </c>
      <c r="D11" s="6">
        <v>143</v>
      </c>
    </row>
    <row r="12" spans="1:4">
      <c r="A12" s="6" t="s">
        <v>612</v>
      </c>
      <c r="B12" s="6">
        <v>112</v>
      </c>
      <c r="C12" s="6">
        <v>128</v>
      </c>
      <c r="D12" s="6">
        <v>143</v>
      </c>
    </row>
    <row r="13" spans="1:4">
      <c r="A13" s="6" t="s">
        <v>613</v>
      </c>
      <c r="B13" s="6">
        <v>112</v>
      </c>
      <c r="C13" s="6">
        <v>128</v>
      </c>
      <c r="D13" s="6">
        <v>143</v>
      </c>
    </row>
    <row r="14" spans="1:4">
      <c r="A14" s="6" t="s">
        <v>614</v>
      </c>
      <c r="B14" s="6">
        <v>112</v>
      </c>
      <c r="C14" s="6">
        <v>128</v>
      </c>
      <c r="D14" s="6">
        <v>143</v>
      </c>
    </row>
    <row r="15" spans="1:4">
      <c r="A15" s="6" t="s">
        <v>615</v>
      </c>
      <c r="B15" s="6">
        <v>112</v>
      </c>
      <c r="C15" s="6">
        <v>128</v>
      </c>
      <c r="D15" s="6">
        <v>143</v>
      </c>
    </row>
    <row r="16" spans="1:4">
      <c r="A16" s="6" t="s">
        <v>616</v>
      </c>
      <c r="B16" s="6">
        <v>112</v>
      </c>
      <c r="C16" s="6">
        <v>128</v>
      </c>
      <c r="D16" s="6">
        <v>143</v>
      </c>
    </row>
    <row r="17" spans="1:4">
      <c r="A17" s="6" t="s">
        <v>617</v>
      </c>
      <c r="B17" s="6">
        <v>112</v>
      </c>
      <c r="C17" s="6">
        <v>128</v>
      </c>
      <c r="D17" s="6">
        <v>143</v>
      </c>
    </row>
    <row r="18" spans="1:4">
      <c r="A18" s="6" t="s">
        <v>618</v>
      </c>
      <c r="B18" s="6">
        <v>112</v>
      </c>
      <c r="C18" s="6">
        <v>128</v>
      </c>
      <c r="D18" s="6">
        <v>143</v>
      </c>
    </row>
  </sheetData>
  <phoneticPr fontId="8"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9B07-0B07-4DC6-8324-478CFBE2DE6D}">
  <sheetPr>
    <tabColor theme="8" tint="0.39997558519241921"/>
  </sheetPr>
  <dimension ref="A1:D18"/>
  <sheetViews>
    <sheetView showGridLines="0" workbookViewId="0">
      <selection activeCell="A2" sqref="A2:A18"/>
    </sheetView>
  </sheetViews>
  <sheetFormatPr defaultRowHeight="14.45"/>
  <cols>
    <col min="1" max="1" width="13.140625" bestFit="1" customWidth="1"/>
    <col min="2" max="4" width="11.7109375" bestFit="1" customWidth="1"/>
  </cols>
  <sheetData>
    <row r="1" spans="1:4">
      <c r="A1" s="26" t="s">
        <v>219</v>
      </c>
      <c r="B1" s="26" t="s">
        <v>288</v>
      </c>
      <c r="C1" s="26" t="s">
        <v>291</v>
      </c>
      <c r="D1" s="26" t="s">
        <v>293</v>
      </c>
    </row>
    <row r="2" spans="1:4">
      <c r="A2" s="6" t="s">
        <v>600</v>
      </c>
      <c r="B2" s="6">
        <v>256</v>
      </c>
      <c r="C2" s="6">
        <v>253</v>
      </c>
      <c r="D2" s="6">
        <v>243</v>
      </c>
    </row>
    <row r="3" spans="1:4">
      <c r="A3" s="6" t="s">
        <v>602</v>
      </c>
      <c r="B3" s="6">
        <v>256</v>
      </c>
      <c r="C3" s="6">
        <v>253</v>
      </c>
      <c r="D3" s="6">
        <v>243</v>
      </c>
    </row>
    <row r="4" spans="1:4">
      <c r="A4" s="6" t="s">
        <v>603</v>
      </c>
      <c r="B4" s="6">
        <v>256</v>
      </c>
      <c r="C4" s="6">
        <v>253</v>
      </c>
      <c r="D4" s="6">
        <v>243</v>
      </c>
    </row>
    <row r="5" spans="1:4">
      <c r="A5" s="6" t="s">
        <v>604</v>
      </c>
      <c r="B5" s="6">
        <v>256</v>
      </c>
      <c r="C5" s="6">
        <v>253</v>
      </c>
      <c r="D5" s="6">
        <v>243</v>
      </c>
    </row>
    <row r="6" spans="1:4">
      <c r="A6" s="6" t="s">
        <v>605</v>
      </c>
      <c r="B6" s="6">
        <v>256</v>
      </c>
      <c r="C6" s="6">
        <v>253</v>
      </c>
      <c r="D6" s="6">
        <v>243</v>
      </c>
    </row>
    <row r="7" spans="1:4">
      <c r="A7" s="6" t="s">
        <v>606</v>
      </c>
      <c r="B7" s="6">
        <v>256</v>
      </c>
      <c r="C7" s="6">
        <v>253</v>
      </c>
      <c r="D7" s="6">
        <v>243</v>
      </c>
    </row>
    <row r="8" spans="1:4">
      <c r="A8" s="6" t="s">
        <v>607</v>
      </c>
      <c r="B8" s="6">
        <v>124</v>
      </c>
      <c r="C8" s="6">
        <v>123</v>
      </c>
      <c r="D8" s="6">
        <v>119</v>
      </c>
    </row>
    <row r="9" spans="1:4">
      <c r="A9" s="6" t="s">
        <v>608</v>
      </c>
      <c r="B9" s="6">
        <v>124</v>
      </c>
      <c r="C9" s="6">
        <v>123</v>
      </c>
      <c r="D9" s="6">
        <v>119</v>
      </c>
    </row>
    <row r="10" spans="1:4">
      <c r="A10" s="6" t="s">
        <v>609</v>
      </c>
      <c r="B10" s="6">
        <v>256</v>
      </c>
      <c r="C10" s="6">
        <v>253</v>
      </c>
      <c r="D10" s="6">
        <v>243</v>
      </c>
    </row>
    <row r="11" spans="1:4">
      <c r="A11" s="6" t="s">
        <v>611</v>
      </c>
      <c r="B11" s="6">
        <v>256</v>
      </c>
      <c r="C11" s="6">
        <v>253</v>
      </c>
      <c r="D11" s="6">
        <v>243</v>
      </c>
    </row>
    <row r="12" spans="1:4">
      <c r="A12" s="6" t="s">
        <v>612</v>
      </c>
      <c r="B12" s="6">
        <v>256</v>
      </c>
      <c r="C12" s="6">
        <v>253</v>
      </c>
      <c r="D12" s="6">
        <v>243</v>
      </c>
    </row>
    <row r="13" spans="1:4">
      <c r="A13" s="6" t="s">
        <v>613</v>
      </c>
      <c r="B13" s="6">
        <v>256</v>
      </c>
      <c r="C13" s="6">
        <v>253</v>
      </c>
      <c r="D13" s="6">
        <v>243</v>
      </c>
    </row>
    <row r="14" spans="1:4">
      <c r="A14" s="6" t="s">
        <v>614</v>
      </c>
      <c r="B14" s="6">
        <v>256</v>
      </c>
      <c r="C14" s="6">
        <v>253</v>
      </c>
      <c r="D14" s="6">
        <v>243</v>
      </c>
    </row>
    <row r="15" spans="1:4">
      <c r="A15" s="6" t="s">
        <v>615</v>
      </c>
      <c r="B15" s="6">
        <v>256</v>
      </c>
      <c r="C15" s="6">
        <v>253</v>
      </c>
      <c r="D15" s="6">
        <v>243</v>
      </c>
    </row>
    <row r="16" spans="1:4">
      <c r="A16" s="6" t="s">
        <v>616</v>
      </c>
      <c r="B16" s="6">
        <v>256</v>
      </c>
      <c r="C16" s="6">
        <v>253</v>
      </c>
      <c r="D16" s="6">
        <v>243</v>
      </c>
    </row>
    <row r="17" spans="1:4">
      <c r="A17" s="6" t="s">
        <v>617</v>
      </c>
      <c r="B17" s="6">
        <v>124</v>
      </c>
      <c r="C17" s="6">
        <v>123</v>
      </c>
      <c r="D17" s="6">
        <v>119</v>
      </c>
    </row>
    <row r="18" spans="1:4">
      <c r="A18" s="6" t="s">
        <v>618</v>
      </c>
      <c r="B18" s="6">
        <v>124</v>
      </c>
      <c r="C18" s="6">
        <v>123</v>
      </c>
      <c r="D18" s="6">
        <v>119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5F52-22A4-4581-81E8-5304E19E6CB3}">
  <sheetPr>
    <tabColor theme="8" tint="0.39997558519241921"/>
  </sheetPr>
  <dimension ref="A1:D18"/>
  <sheetViews>
    <sheetView showGridLines="0" workbookViewId="0">
      <selection activeCell="A2" sqref="A2:A18"/>
    </sheetView>
  </sheetViews>
  <sheetFormatPr defaultRowHeight="14.45"/>
  <cols>
    <col min="1" max="1" width="13.140625" bestFit="1" customWidth="1"/>
    <col min="2" max="4" width="11.7109375" bestFit="1" customWidth="1"/>
  </cols>
  <sheetData>
    <row r="1" spans="1:4">
      <c r="A1" s="26" t="s">
        <v>219</v>
      </c>
      <c r="B1" s="26" t="s">
        <v>288</v>
      </c>
      <c r="C1" s="26" t="s">
        <v>291</v>
      </c>
      <c r="D1" s="26" t="s">
        <v>293</v>
      </c>
    </row>
    <row r="2" spans="1:4">
      <c r="A2" s="6" t="s">
        <v>600</v>
      </c>
      <c r="B2" s="6">
        <v>107</v>
      </c>
      <c r="C2" s="6">
        <v>122</v>
      </c>
      <c r="D2" s="6">
        <v>139</v>
      </c>
    </row>
    <row r="3" spans="1:4">
      <c r="A3" s="6" t="s">
        <v>602</v>
      </c>
      <c r="B3" s="6">
        <v>107</v>
      </c>
      <c r="C3" s="6">
        <v>122</v>
      </c>
      <c r="D3" s="6">
        <v>139</v>
      </c>
    </row>
    <row r="4" spans="1:4">
      <c r="A4" s="6" t="s">
        <v>603</v>
      </c>
      <c r="B4" s="6">
        <v>107</v>
      </c>
      <c r="C4" s="6">
        <v>122</v>
      </c>
      <c r="D4" s="6">
        <v>139</v>
      </c>
    </row>
    <row r="5" spans="1:4">
      <c r="A5" s="6" t="s">
        <v>604</v>
      </c>
      <c r="B5" s="6">
        <v>107</v>
      </c>
      <c r="C5" s="6">
        <v>122</v>
      </c>
      <c r="D5" s="6">
        <v>139</v>
      </c>
    </row>
    <row r="6" spans="1:4">
      <c r="A6" s="6" t="s">
        <v>605</v>
      </c>
      <c r="B6" s="6">
        <v>107</v>
      </c>
      <c r="C6" s="6">
        <v>122</v>
      </c>
      <c r="D6" s="6">
        <v>139</v>
      </c>
    </row>
    <row r="7" spans="1:4">
      <c r="A7" s="6" t="s">
        <v>606</v>
      </c>
      <c r="B7" s="6">
        <v>107</v>
      </c>
      <c r="C7" s="6">
        <v>122</v>
      </c>
      <c r="D7" s="6">
        <v>139</v>
      </c>
    </row>
    <row r="8" spans="1:4">
      <c r="A8" s="6" t="s">
        <v>607</v>
      </c>
      <c r="B8" s="6">
        <v>107</v>
      </c>
      <c r="C8" s="6">
        <v>122</v>
      </c>
      <c r="D8" s="6">
        <v>139</v>
      </c>
    </row>
    <row r="9" spans="1:4">
      <c r="A9" s="6" t="s">
        <v>608</v>
      </c>
      <c r="B9" s="6">
        <v>107</v>
      </c>
      <c r="C9" s="6">
        <v>122</v>
      </c>
      <c r="D9" s="6">
        <v>139</v>
      </c>
    </row>
    <row r="10" spans="1:4">
      <c r="A10" s="6" t="s">
        <v>609</v>
      </c>
      <c r="B10" s="6">
        <v>107</v>
      </c>
      <c r="C10" s="6">
        <v>122</v>
      </c>
      <c r="D10" s="6">
        <v>139</v>
      </c>
    </row>
    <row r="11" spans="1:4">
      <c r="A11" s="6" t="s">
        <v>611</v>
      </c>
      <c r="B11" s="6">
        <v>107</v>
      </c>
      <c r="C11" s="6">
        <v>122</v>
      </c>
      <c r="D11" s="6">
        <v>139</v>
      </c>
    </row>
    <row r="12" spans="1:4">
      <c r="A12" s="6" t="s">
        <v>612</v>
      </c>
      <c r="B12" s="6">
        <v>107</v>
      </c>
      <c r="C12" s="6">
        <v>122</v>
      </c>
      <c r="D12" s="6">
        <v>139</v>
      </c>
    </row>
    <row r="13" spans="1:4">
      <c r="A13" s="6" t="s">
        <v>613</v>
      </c>
      <c r="B13" s="6">
        <v>107</v>
      </c>
      <c r="C13" s="6">
        <v>122</v>
      </c>
      <c r="D13" s="6">
        <v>139</v>
      </c>
    </row>
    <row r="14" spans="1:4">
      <c r="A14" s="6" t="s">
        <v>614</v>
      </c>
      <c r="B14" s="6">
        <v>107</v>
      </c>
      <c r="C14" s="6">
        <v>122</v>
      </c>
      <c r="D14" s="6">
        <v>139</v>
      </c>
    </row>
    <row r="15" spans="1:4">
      <c r="A15" s="6" t="s">
        <v>615</v>
      </c>
      <c r="B15" s="6">
        <v>107</v>
      </c>
      <c r="C15" s="6">
        <v>122</v>
      </c>
      <c r="D15" s="6">
        <v>139</v>
      </c>
    </row>
    <row r="16" spans="1:4">
      <c r="A16" s="6" t="s">
        <v>616</v>
      </c>
      <c r="B16" s="6">
        <v>107</v>
      </c>
      <c r="C16" s="6">
        <v>122</v>
      </c>
      <c r="D16" s="6">
        <v>139</v>
      </c>
    </row>
    <row r="17" spans="1:4">
      <c r="A17" s="6" t="s">
        <v>617</v>
      </c>
      <c r="B17" s="6">
        <v>107</v>
      </c>
      <c r="C17" s="6">
        <v>122</v>
      </c>
      <c r="D17" s="6">
        <v>139</v>
      </c>
    </row>
    <row r="18" spans="1:4">
      <c r="A18" s="6" t="s">
        <v>618</v>
      </c>
      <c r="B18" s="6">
        <v>107</v>
      </c>
      <c r="C18" s="6">
        <v>122</v>
      </c>
      <c r="D18" s="6">
        <v>139</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6DCF6-3E8B-4FC7-A611-93DE0D0D0B92}">
  <sheetPr>
    <tabColor theme="8" tint="0.39997558519241921"/>
  </sheetPr>
  <dimension ref="A1:D18"/>
  <sheetViews>
    <sheetView showGridLines="0" workbookViewId="0">
      <selection activeCell="A2" sqref="A2:A18"/>
    </sheetView>
  </sheetViews>
  <sheetFormatPr defaultRowHeight="14.45"/>
  <cols>
    <col min="1" max="1" width="12.42578125" bestFit="1" customWidth="1"/>
    <col min="2" max="4" width="11.7109375" bestFit="1" customWidth="1"/>
  </cols>
  <sheetData>
    <row r="1" spans="1:4">
      <c r="A1" s="26" t="s">
        <v>219</v>
      </c>
      <c r="B1" s="26" t="s">
        <v>288</v>
      </c>
      <c r="C1" s="26" t="s">
        <v>291</v>
      </c>
      <c r="D1" s="26" t="s">
        <v>293</v>
      </c>
    </row>
    <row r="2" spans="1:4">
      <c r="A2" s="6" t="s">
        <v>600</v>
      </c>
      <c r="B2" s="6">
        <v>119</v>
      </c>
      <c r="C2" s="6">
        <v>193</v>
      </c>
      <c r="D2" s="6">
        <v>241</v>
      </c>
    </row>
    <row r="3" spans="1:4">
      <c r="A3" s="6" t="s">
        <v>602</v>
      </c>
      <c r="B3" s="6">
        <v>119</v>
      </c>
      <c r="C3" s="6">
        <v>193</v>
      </c>
      <c r="D3" s="6">
        <v>241</v>
      </c>
    </row>
    <row r="4" spans="1:4">
      <c r="A4" s="6" t="s">
        <v>603</v>
      </c>
      <c r="B4" s="6">
        <v>119</v>
      </c>
      <c r="C4" s="6">
        <v>193</v>
      </c>
      <c r="D4" s="6">
        <v>241</v>
      </c>
    </row>
    <row r="5" spans="1:4">
      <c r="A5" s="6" t="s">
        <v>604</v>
      </c>
      <c r="B5" s="6">
        <v>119</v>
      </c>
      <c r="C5" s="6">
        <v>193</v>
      </c>
      <c r="D5" s="6">
        <v>241</v>
      </c>
    </row>
    <row r="6" spans="1:4">
      <c r="A6" s="6" t="s">
        <v>605</v>
      </c>
      <c r="B6" s="6">
        <v>119</v>
      </c>
      <c r="C6" s="6">
        <v>193</v>
      </c>
      <c r="D6" s="6">
        <v>241</v>
      </c>
    </row>
    <row r="7" spans="1:4">
      <c r="A7" s="6" t="s">
        <v>606</v>
      </c>
      <c r="B7" s="6">
        <v>119</v>
      </c>
      <c r="C7" s="6">
        <v>193</v>
      </c>
      <c r="D7" s="6">
        <v>241</v>
      </c>
    </row>
    <row r="8" spans="1:4">
      <c r="A8" s="6" t="s">
        <v>607</v>
      </c>
      <c r="B8" s="6">
        <v>60</v>
      </c>
      <c r="C8" s="6">
        <v>97</v>
      </c>
      <c r="D8" s="6">
        <v>120</v>
      </c>
    </row>
    <row r="9" spans="1:4">
      <c r="A9" s="6" t="s">
        <v>608</v>
      </c>
      <c r="B9" s="6">
        <v>60</v>
      </c>
      <c r="C9" s="6">
        <v>97</v>
      </c>
      <c r="D9" s="6">
        <v>120</v>
      </c>
    </row>
    <row r="10" spans="1:4">
      <c r="A10" s="6" t="s">
        <v>609</v>
      </c>
      <c r="B10" s="6">
        <v>119</v>
      </c>
      <c r="C10" s="6">
        <v>193</v>
      </c>
      <c r="D10" s="6">
        <v>241</v>
      </c>
    </row>
    <row r="11" spans="1:4">
      <c r="A11" s="6" t="s">
        <v>611</v>
      </c>
      <c r="B11" s="6">
        <v>119</v>
      </c>
      <c r="C11" s="6">
        <v>193</v>
      </c>
      <c r="D11" s="6">
        <v>241</v>
      </c>
    </row>
    <row r="12" spans="1:4">
      <c r="A12" s="6" t="s">
        <v>612</v>
      </c>
      <c r="B12" s="6">
        <v>119</v>
      </c>
      <c r="C12" s="6">
        <v>193</v>
      </c>
      <c r="D12" s="6">
        <v>241</v>
      </c>
    </row>
    <row r="13" spans="1:4">
      <c r="A13" s="6" t="s">
        <v>613</v>
      </c>
      <c r="B13" s="6">
        <v>119</v>
      </c>
      <c r="C13" s="6">
        <v>193</v>
      </c>
      <c r="D13" s="6">
        <v>241</v>
      </c>
    </row>
    <row r="14" spans="1:4">
      <c r="A14" s="6" t="s">
        <v>614</v>
      </c>
      <c r="B14" s="6">
        <v>119</v>
      </c>
      <c r="C14" s="6">
        <v>193</v>
      </c>
      <c r="D14" s="6">
        <v>241</v>
      </c>
    </row>
    <row r="15" spans="1:4">
      <c r="A15" s="6" t="s">
        <v>615</v>
      </c>
      <c r="B15" s="6">
        <v>119</v>
      </c>
      <c r="C15" s="6">
        <v>193</v>
      </c>
      <c r="D15" s="6">
        <v>241</v>
      </c>
    </row>
    <row r="16" spans="1:4">
      <c r="A16" s="6" t="s">
        <v>616</v>
      </c>
      <c r="B16" s="6">
        <v>119</v>
      </c>
      <c r="C16" s="6">
        <v>193</v>
      </c>
      <c r="D16" s="6">
        <v>241</v>
      </c>
    </row>
    <row r="17" spans="1:4">
      <c r="A17" s="6" t="s">
        <v>617</v>
      </c>
      <c r="B17" s="6">
        <v>60</v>
      </c>
      <c r="C17" s="6">
        <v>97</v>
      </c>
      <c r="D17" s="6">
        <v>120</v>
      </c>
    </row>
    <row r="18" spans="1:4">
      <c r="A18" s="6" t="s">
        <v>618</v>
      </c>
      <c r="B18" s="6">
        <v>60</v>
      </c>
      <c r="C18" s="6">
        <v>97</v>
      </c>
      <c r="D18" s="6">
        <v>120</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ECFBC-B9FE-4E87-9A34-964A716D8A66}">
  <sheetPr>
    <tabColor theme="8" tint="0.39997558519241921"/>
  </sheetPr>
  <dimension ref="A1:I3"/>
  <sheetViews>
    <sheetView workbookViewId="0">
      <selection activeCell="F4" sqref="F4"/>
    </sheetView>
  </sheetViews>
  <sheetFormatPr defaultRowHeight="14.45"/>
  <cols>
    <col min="1" max="1" width="15.85546875" customWidth="1"/>
    <col min="2" max="2" width="17.7109375" bestFit="1" customWidth="1"/>
    <col min="3" max="3" width="22.42578125" bestFit="1" customWidth="1"/>
    <col min="4" max="4" width="22.7109375" bestFit="1" customWidth="1"/>
    <col min="5" max="5" width="24.7109375" bestFit="1" customWidth="1"/>
    <col min="6" max="6" width="25" bestFit="1" customWidth="1"/>
    <col min="7" max="7" width="15.7109375" bestFit="1" customWidth="1"/>
    <col min="8" max="8" width="16.7109375" bestFit="1" customWidth="1"/>
    <col min="9" max="9" width="15.7109375" bestFit="1" customWidth="1"/>
    <col min="10" max="10" width="19.5703125" bestFit="1" customWidth="1"/>
    <col min="11" max="11" width="25.7109375" bestFit="1" customWidth="1"/>
    <col min="12" max="12" width="26" bestFit="1" customWidth="1"/>
    <col min="13" max="13" width="19.28515625" bestFit="1" customWidth="1"/>
    <col min="14" max="14" width="25.5703125" bestFit="1" customWidth="1"/>
    <col min="15" max="15" width="25.85546875" bestFit="1" customWidth="1"/>
    <col min="16" max="16" width="20.85546875" bestFit="1" customWidth="1"/>
    <col min="17" max="17" width="15.140625" customWidth="1"/>
    <col min="18" max="18" width="19.5703125" bestFit="1" customWidth="1"/>
    <col min="19" max="19" width="15.7109375" bestFit="1" customWidth="1"/>
    <col min="20" max="20" width="22.28515625" bestFit="1" customWidth="1"/>
    <col min="21" max="21" width="15.7109375" customWidth="1"/>
    <col min="22" max="22" width="22.7109375" bestFit="1" customWidth="1"/>
    <col min="23" max="23" width="23.140625" bestFit="1" customWidth="1"/>
    <col min="24" max="24" width="25.28515625" bestFit="1" customWidth="1"/>
    <col min="25" max="25" width="25.7109375" bestFit="1" customWidth="1"/>
  </cols>
  <sheetData>
    <row r="1" spans="1:9" s="25" customFormat="1">
      <c r="A1" s="26" t="s">
        <v>317</v>
      </c>
      <c r="B1" s="26" t="s">
        <v>381</v>
      </c>
      <c r="C1" s="26" t="s">
        <v>418</v>
      </c>
      <c r="D1" s="26" t="s">
        <v>421</v>
      </c>
      <c r="E1" s="26" t="s">
        <v>423</v>
      </c>
      <c r="F1" s="26" t="s">
        <v>425</v>
      </c>
      <c r="G1" s="27" t="s">
        <v>270</v>
      </c>
      <c r="H1" s="27" t="s">
        <v>581</v>
      </c>
      <c r="I1" s="27" t="s">
        <v>473</v>
      </c>
    </row>
    <row r="2" spans="1:9">
      <c r="A2" s="6" t="s">
        <v>582</v>
      </c>
      <c r="B2" s="6">
        <v>1</v>
      </c>
      <c r="C2" s="24">
        <v>1</v>
      </c>
      <c r="D2" s="24">
        <v>1</v>
      </c>
      <c r="E2" s="24">
        <v>1</v>
      </c>
      <c r="F2" s="24">
        <v>1</v>
      </c>
      <c r="G2" s="29">
        <v>1</v>
      </c>
      <c r="H2" s="24">
        <v>0</v>
      </c>
      <c r="I2" s="6">
        <v>1</v>
      </c>
    </row>
    <row r="3" spans="1:9">
      <c r="A3" s="6" t="s">
        <v>583</v>
      </c>
      <c r="B3" s="6">
        <v>1</v>
      </c>
      <c r="C3" s="24">
        <v>1</v>
      </c>
      <c r="D3" s="24">
        <v>1</v>
      </c>
      <c r="E3" s="24">
        <v>1</v>
      </c>
      <c r="F3" s="24">
        <v>1</v>
      </c>
      <c r="G3" s="29">
        <v>1</v>
      </c>
      <c r="H3" s="24">
        <v>0</v>
      </c>
      <c r="I3" s="6">
        <v>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4F821-A322-4BB6-97C4-EA81A7F61544}">
  <sheetPr>
    <tabColor theme="8" tint="-0.499984740745262"/>
  </sheetPr>
  <dimension ref="A1:J3"/>
  <sheetViews>
    <sheetView showGridLines="0" workbookViewId="0">
      <pane xSplit="1" ySplit="1" topLeftCell="B2" activePane="bottomRight" state="frozen"/>
      <selection pane="bottomRight" activeCell="H1" sqref="H1"/>
      <selection pane="bottomLeft" activeCell="D29" sqref="D29"/>
      <selection pane="topRight" activeCell="D29" sqref="D29"/>
    </sheetView>
  </sheetViews>
  <sheetFormatPr defaultRowHeight="14.45"/>
  <cols>
    <col min="1" max="2" width="15.85546875" customWidth="1"/>
    <col min="3" max="3" width="15.28515625" bestFit="1" customWidth="1"/>
    <col min="4" max="4" width="16.7109375" bestFit="1" customWidth="1"/>
    <col min="5" max="5" width="19.42578125" bestFit="1" customWidth="1"/>
    <col min="6" max="6" width="19.7109375" customWidth="1"/>
    <col min="7" max="7" width="19.85546875" bestFit="1" customWidth="1"/>
    <col min="8" max="8" width="10" bestFit="1" customWidth="1"/>
    <col min="9" max="9" width="13.140625" bestFit="1" customWidth="1"/>
    <col min="10" max="10" width="15.7109375" customWidth="1"/>
  </cols>
  <sheetData>
    <row r="1" spans="1:10" s="25" customFormat="1">
      <c r="A1" s="26" t="s">
        <v>211</v>
      </c>
      <c r="B1" s="26" t="s">
        <v>219</v>
      </c>
      <c r="C1" s="26" t="s">
        <v>619</v>
      </c>
      <c r="D1" s="26" t="s">
        <v>330</v>
      </c>
      <c r="E1" s="26" t="s">
        <v>332</v>
      </c>
      <c r="F1" s="26" t="s">
        <v>334</v>
      </c>
      <c r="G1" s="26" t="s">
        <v>336</v>
      </c>
      <c r="H1" s="28" t="s">
        <v>340</v>
      </c>
      <c r="I1" s="28" t="s">
        <v>345</v>
      </c>
      <c r="J1" s="28" t="s">
        <v>349</v>
      </c>
    </row>
    <row r="2" spans="1:10">
      <c r="A2" s="6" t="s">
        <v>620</v>
      </c>
      <c r="B2" s="6" t="s">
        <v>620</v>
      </c>
      <c r="C2" s="6">
        <v>400</v>
      </c>
      <c r="D2" s="6">
        <v>100</v>
      </c>
      <c r="E2" s="6">
        <v>100</v>
      </c>
      <c r="F2" s="6">
        <v>0</v>
      </c>
      <c r="G2" s="29">
        <v>0</v>
      </c>
      <c r="H2" s="6">
        <v>0</v>
      </c>
      <c r="I2" s="6">
        <v>0</v>
      </c>
      <c r="J2" s="6">
        <v>0</v>
      </c>
    </row>
    <row r="3" spans="1:10">
      <c r="A3" s="6" t="s">
        <v>621</v>
      </c>
      <c r="B3" s="6" t="s">
        <v>621</v>
      </c>
      <c r="C3" s="6">
        <v>400</v>
      </c>
      <c r="D3" s="6">
        <v>100</v>
      </c>
      <c r="E3" s="6">
        <v>100</v>
      </c>
      <c r="F3" s="6">
        <v>0</v>
      </c>
      <c r="G3" s="29">
        <v>0</v>
      </c>
      <c r="H3" s="6">
        <v>0</v>
      </c>
      <c r="I3" s="6">
        <v>0</v>
      </c>
      <c r="J3" s="6">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D3F3-CEEF-439F-8E71-0CF925D1431A}">
  <sheetPr>
    <tabColor theme="1" tint="0.499984740745262"/>
  </sheetPr>
  <dimension ref="A1:BL246"/>
  <sheetViews>
    <sheetView showGridLines="0" workbookViewId="0">
      <pane ySplit="4" topLeftCell="A119" activePane="bottomLeft" state="frozen"/>
      <selection pane="bottomLeft" sqref="A1:G1"/>
    </sheetView>
  </sheetViews>
  <sheetFormatPr defaultColWidth="9.140625" defaultRowHeight="14.45"/>
  <cols>
    <col min="1" max="1" width="26.7109375" style="74" bestFit="1" customWidth="1"/>
    <col min="2" max="2" width="11" style="73" hidden="1" customWidth="1"/>
    <col min="3" max="3" width="12.140625" style="74" customWidth="1"/>
    <col min="4" max="4" width="26.42578125" style="73" bestFit="1" customWidth="1"/>
    <col min="5" max="5" width="88.140625" style="75" customWidth="1"/>
    <col min="6" max="6" width="17.42578125" style="76" customWidth="1"/>
    <col min="7" max="7" width="13.140625" style="76" customWidth="1"/>
    <col min="8" max="8" width="11.140625" style="76" customWidth="1"/>
    <col min="9" max="10" width="17.28515625" style="76" customWidth="1"/>
    <col min="11" max="11" width="14.28515625" style="39" customWidth="1"/>
    <col min="12" max="12" width="11.28515625" style="39" customWidth="1"/>
    <col min="13" max="13" width="39.7109375" style="39" customWidth="1"/>
    <col min="14" max="16384" width="9.140625" style="39"/>
  </cols>
  <sheetData>
    <row r="1" spans="1:14" s="59" customFormat="1" ht="21">
      <c r="A1" s="214" t="s">
        <v>200</v>
      </c>
      <c r="B1" s="214"/>
      <c r="C1" s="214"/>
      <c r="D1" s="214"/>
      <c r="E1" s="214"/>
      <c r="F1" s="214"/>
      <c r="G1" s="214"/>
      <c r="H1" s="77"/>
      <c r="I1" s="77"/>
      <c r="J1" s="77"/>
    </row>
    <row r="3" spans="1:14" ht="15" customHeight="1">
      <c r="A3" s="74" t="s">
        <v>20</v>
      </c>
    </row>
    <row r="4" spans="1:14" s="70" customFormat="1">
      <c r="A4" s="78" t="s">
        <v>21</v>
      </c>
      <c r="B4" s="78" t="s">
        <v>22</v>
      </c>
      <c r="C4" s="78" t="s">
        <v>201</v>
      </c>
      <c r="D4" s="78" t="s">
        <v>202</v>
      </c>
      <c r="E4" s="79" t="s">
        <v>203</v>
      </c>
      <c r="F4" s="79" t="s">
        <v>204</v>
      </c>
      <c r="G4" s="79" t="s">
        <v>205</v>
      </c>
      <c r="H4" s="79" t="s">
        <v>206</v>
      </c>
      <c r="I4" s="79" t="s">
        <v>207</v>
      </c>
      <c r="J4" s="79" t="s">
        <v>208</v>
      </c>
    </row>
    <row r="5" spans="1:14">
      <c r="A5" s="81"/>
      <c r="B5" s="80" t="s">
        <v>29</v>
      </c>
      <c r="C5" s="81" t="s">
        <v>209</v>
      </c>
      <c r="D5" s="82"/>
      <c r="E5" s="193" t="s">
        <v>210</v>
      </c>
      <c r="F5" s="194"/>
      <c r="G5" s="195"/>
      <c r="H5" s="195"/>
      <c r="I5" s="195" t="s">
        <v>20</v>
      </c>
      <c r="J5" s="195"/>
    </row>
    <row r="6" spans="1:14">
      <c r="A6" s="162" t="str">
        <f t="shared" ref="A6:A26" si="0">IF(I6=A$3,HYPERLINK("#'"&amp;B6&amp;"'!A1",B6),_xlfn.CONCAT("Please use ",I6," file"))</f>
        <v>thermal</v>
      </c>
      <c r="B6" s="83" t="s">
        <v>29</v>
      </c>
      <c r="C6" s="84" t="s">
        <v>202</v>
      </c>
      <c r="D6" s="85" t="s">
        <v>211</v>
      </c>
      <c r="E6" s="86" t="s">
        <v>212</v>
      </c>
      <c r="F6" s="87" t="s">
        <v>213</v>
      </c>
      <c r="G6" s="88" t="s">
        <v>214</v>
      </c>
      <c r="H6" s="88" t="s">
        <v>215</v>
      </c>
      <c r="I6" s="88" t="s">
        <v>20</v>
      </c>
      <c r="J6" s="88" t="s">
        <v>216</v>
      </c>
    </row>
    <row r="7" spans="1:14">
      <c r="A7" s="162" t="str">
        <f t="shared" si="0"/>
        <v>thermal</v>
      </c>
      <c r="B7" s="83" t="s">
        <v>29</v>
      </c>
      <c r="C7" s="84" t="s">
        <v>202</v>
      </c>
      <c r="D7" s="85" t="s">
        <v>217</v>
      </c>
      <c r="E7" s="86" t="s">
        <v>218</v>
      </c>
      <c r="F7" s="87" t="s">
        <v>213</v>
      </c>
      <c r="G7" s="88" t="s">
        <v>214</v>
      </c>
      <c r="H7" s="88" t="s">
        <v>215</v>
      </c>
      <c r="I7" s="88" t="s">
        <v>20</v>
      </c>
      <c r="J7" s="88" t="s">
        <v>216</v>
      </c>
    </row>
    <row r="8" spans="1:14">
      <c r="A8" s="162" t="str">
        <f t="shared" si="0"/>
        <v>thermal</v>
      </c>
      <c r="B8" s="83" t="s">
        <v>29</v>
      </c>
      <c r="C8" s="84" t="s">
        <v>202</v>
      </c>
      <c r="D8" s="85" t="s">
        <v>219</v>
      </c>
      <c r="E8" s="89" t="s">
        <v>220</v>
      </c>
      <c r="F8" s="87" t="s">
        <v>213</v>
      </c>
      <c r="G8" s="88" t="s">
        <v>214</v>
      </c>
      <c r="H8" s="88" t="s">
        <v>215</v>
      </c>
      <c r="I8" s="88" t="s">
        <v>20</v>
      </c>
      <c r="J8" s="88" t="s">
        <v>216</v>
      </c>
    </row>
    <row r="9" spans="1:14" ht="43.15">
      <c r="A9" s="162" t="str">
        <f t="shared" si="0"/>
        <v>thermal</v>
      </c>
      <c r="B9" s="83" t="s">
        <v>29</v>
      </c>
      <c r="C9" s="84" t="s">
        <v>202</v>
      </c>
      <c r="D9" s="85" t="s">
        <v>221</v>
      </c>
      <c r="E9" s="89" t="s">
        <v>222</v>
      </c>
      <c r="F9" s="87" t="s">
        <v>213</v>
      </c>
      <c r="G9" s="88" t="s">
        <v>214</v>
      </c>
      <c r="H9" s="88" t="s">
        <v>215</v>
      </c>
      <c r="I9" s="88" t="s">
        <v>20</v>
      </c>
      <c r="J9" s="88" t="s">
        <v>216</v>
      </c>
    </row>
    <row r="10" spans="1:14" ht="28.9">
      <c r="A10" s="162" t="str">
        <f t="shared" si="0"/>
        <v>thermal</v>
      </c>
      <c r="B10" s="83" t="s">
        <v>29</v>
      </c>
      <c r="C10" s="84" t="s">
        <v>202</v>
      </c>
      <c r="D10" s="85" t="s">
        <v>223</v>
      </c>
      <c r="E10" s="86" t="s">
        <v>224</v>
      </c>
      <c r="F10" s="88" t="s">
        <v>213</v>
      </c>
      <c r="G10" s="88" t="s">
        <v>214</v>
      </c>
      <c r="H10" s="88" t="s">
        <v>215</v>
      </c>
      <c r="I10" s="88" t="s">
        <v>20</v>
      </c>
      <c r="J10" s="88" t="s">
        <v>216</v>
      </c>
      <c r="L10" s="90" t="s">
        <v>225</v>
      </c>
      <c r="M10" s="91" t="s">
        <v>226</v>
      </c>
      <c r="N10" s="92"/>
    </row>
    <row r="11" spans="1:14" ht="43.15">
      <c r="A11" s="162" t="str">
        <f t="shared" si="0"/>
        <v>thermal</v>
      </c>
      <c r="B11" s="83" t="s">
        <v>29</v>
      </c>
      <c r="C11" s="84" t="s">
        <v>202</v>
      </c>
      <c r="D11" s="85" t="s">
        <v>227</v>
      </c>
      <c r="E11" s="86" t="s">
        <v>228</v>
      </c>
      <c r="F11" s="87" t="s">
        <v>213</v>
      </c>
      <c r="G11" s="88" t="s">
        <v>229</v>
      </c>
      <c r="H11" s="88" t="s">
        <v>215</v>
      </c>
      <c r="I11" s="88" t="s">
        <v>20</v>
      </c>
      <c r="J11" s="88" t="s">
        <v>216</v>
      </c>
      <c r="L11" s="93" t="s">
        <v>230</v>
      </c>
      <c r="M11" s="94" t="s">
        <v>231</v>
      </c>
      <c r="N11" s="95"/>
    </row>
    <row r="12" spans="1:14">
      <c r="A12" s="162" t="str">
        <f t="shared" si="0"/>
        <v>thermal</v>
      </c>
      <c r="B12" s="83" t="s">
        <v>29</v>
      </c>
      <c r="C12" s="84" t="s">
        <v>202</v>
      </c>
      <c r="D12" s="85" t="s">
        <v>232</v>
      </c>
      <c r="E12" s="86" t="s">
        <v>233</v>
      </c>
      <c r="F12" s="87" t="s">
        <v>213</v>
      </c>
      <c r="G12" s="88" t="s">
        <v>234</v>
      </c>
      <c r="H12" s="88" t="s">
        <v>235</v>
      </c>
      <c r="I12" s="88" t="s">
        <v>20</v>
      </c>
      <c r="J12" s="88" t="s">
        <v>216</v>
      </c>
      <c r="L12" s="96"/>
      <c r="M12" s="97"/>
      <c r="N12" s="98"/>
    </row>
    <row r="13" spans="1:14">
      <c r="A13" s="162" t="str">
        <f t="shared" si="0"/>
        <v>thermal</v>
      </c>
      <c r="B13" s="83" t="s">
        <v>29</v>
      </c>
      <c r="C13" s="84" t="s">
        <v>202</v>
      </c>
      <c r="D13" s="85" t="s">
        <v>236</v>
      </c>
      <c r="E13" s="86" t="s">
        <v>237</v>
      </c>
      <c r="F13" s="87" t="s">
        <v>238</v>
      </c>
      <c r="G13" s="88" t="s">
        <v>239</v>
      </c>
      <c r="H13" s="88" t="s">
        <v>235</v>
      </c>
      <c r="I13" s="88" t="s">
        <v>20</v>
      </c>
      <c r="J13" s="88" t="s">
        <v>216</v>
      </c>
    </row>
    <row r="14" spans="1:14">
      <c r="A14" s="162" t="str">
        <f t="shared" si="0"/>
        <v>thermal</v>
      </c>
      <c r="B14" s="83" t="s">
        <v>29</v>
      </c>
      <c r="C14" s="84" t="s">
        <v>202</v>
      </c>
      <c r="D14" s="85" t="s">
        <v>240</v>
      </c>
      <c r="E14" s="42" t="s">
        <v>241</v>
      </c>
      <c r="F14" s="87" t="s">
        <v>242</v>
      </c>
      <c r="G14" s="88" t="s">
        <v>229</v>
      </c>
      <c r="H14" s="88" t="s">
        <v>235</v>
      </c>
      <c r="I14" s="88" t="s">
        <v>20</v>
      </c>
      <c r="J14" s="88" t="s">
        <v>216</v>
      </c>
    </row>
    <row r="15" spans="1:14">
      <c r="A15" s="162" t="str">
        <f t="shared" si="0"/>
        <v>thermal</v>
      </c>
      <c r="B15" s="83" t="s">
        <v>29</v>
      </c>
      <c r="C15" s="84" t="s">
        <v>202</v>
      </c>
      <c r="D15" s="85" t="s">
        <v>243</v>
      </c>
      <c r="E15" s="42" t="s">
        <v>244</v>
      </c>
      <c r="F15" s="87" t="s">
        <v>242</v>
      </c>
      <c r="G15" s="88" t="s">
        <v>229</v>
      </c>
      <c r="H15" s="88" t="s">
        <v>235</v>
      </c>
      <c r="I15" s="88" t="s">
        <v>20</v>
      </c>
      <c r="J15" s="88" t="s">
        <v>216</v>
      </c>
    </row>
    <row r="16" spans="1:14">
      <c r="A16" s="162" t="str">
        <f t="shared" si="0"/>
        <v>thermal</v>
      </c>
      <c r="B16" s="83" t="s">
        <v>29</v>
      </c>
      <c r="C16" s="84" t="s">
        <v>202</v>
      </c>
      <c r="D16" s="85" t="s">
        <v>245</v>
      </c>
      <c r="E16" s="86" t="s">
        <v>246</v>
      </c>
      <c r="F16" s="87" t="s">
        <v>238</v>
      </c>
      <c r="G16" s="88" t="s">
        <v>247</v>
      </c>
      <c r="H16" s="88" t="s">
        <v>215</v>
      </c>
      <c r="I16" s="88" t="s">
        <v>20</v>
      </c>
      <c r="J16" s="88" t="s">
        <v>216</v>
      </c>
    </row>
    <row r="17" spans="1:10">
      <c r="A17" s="162" t="str">
        <f t="shared" si="0"/>
        <v>thermal</v>
      </c>
      <c r="B17" s="83" t="s">
        <v>29</v>
      </c>
      <c r="C17" s="84" t="s">
        <v>202</v>
      </c>
      <c r="D17" s="85" t="s">
        <v>248</v>
      </c>
      <c r="E17" s="86" t="s">
        <v>249</v>
      </c>
      <c r="F17" s="87" t="s">
        <v>238</v>
      </c>
      <c r="G17" s="88" t="s">
        <v>247</v>
      </c>
      <c r="H17" s="88" t="s">
        <v>215</v>
      </c>
      <c r="I17" s="88" t="s">
        <v>20</v>
      </c>
      <c r="J17" s="88" t="s">
        <v>216</v>
      </c>
    </row>
    <row r="18" spans="1:10" ht="43.15">
      <c r="A18" s="162" t="str">
        <f t="shared" si="0"/>
        <v>thermal</v>
      </c>
      <c r="B18" s="83" t="s">
        <v>29</v>
      </c>
      <c r="C18" s="84" t="s">
        <v>202</v>
      </c>
      <c r="D18" s="85" t="s">
        <v>250</v>
      </c>
      <c r="E18" s="86" t="s">
        <v>251</v>
      </c>
      <c r="F18" s="87" t="s">
        <v>252</v>
      </c>
      <c r="G18" s="88" t="s">
        <v>247</v>
      </c>
      <c r="H18" s="88" t="s">
        <v>215</v>
      </c>
      <c r="I18" s="88" t="s">
        <v>20</v>
      </c>
      <c r="J18" s="88" t="s">
        <v>216</v>
      </c>
    </row>
    <row r="19" spans="1:10">
      <c r="A19" s="162" t="str">
        <f t="shared" si="0"/>
        <v>thermal</v>
      </c>
      <c r="B19" s="83" t="s">
        <v>29</v>
      </c>
      <c r="C19" s="84" t="s">
        <v>202</v>
      </c>
      <c r="D19" s="85" t="s">
        <v>253</v>
      </c>
      <c r="E19" s="86" t="s">
        <v>254</v>
      </c>
      <c r="F19" s="87" t="s">
        <v>242</v>
      </c>
      <c r="G19" s="88" t="s">
        <v>247</v>
      </c>
      <c r="H19" s="88" t="s">
        <v>215</v>
      </c>
      <c r="I19" s="88" t="s">
        <v>20</v>
      </c>
      <c r="J19" s="88" t="s">
        <v>216</v>
      </c>
    </row>
    <row r="20" spans="1:10">
      <c r="A20" s="162" t="str">
        <f t="shared" si="0"/>
        <v>thermal</v>
      </c>
      <c r="B20" s="83" t="s">
        <v>29</v>
      </c>
      <c r="C20" s="84" t="s">
        <v>202</v>
      </c>
      <c r="D20" s="85" t="s">
        <v>255</v>
      </c>
      <c r="E20" s="86" t="s">
        <v>256</v>
      </c>
      <c r="F20" s="87" t="s">
        <v>242</v>
      </c>
      <c r="G20" s="88" t="s">
        <v>247</v>
      </c>
      <c r="H20" s="88" t="s">
        <v>215</v>
      </c>
      <c r="I20" s="88" t="s">
        <v>20</v>
      </c>
      <c r="J20" s="88" t="s">
        <v>216</v>
      </c>
    </row>
    <row r="21" spans="1:10">
      <c r="A21" s="162" t="str">
        <f t="shared" si="0"/>
        <v>thermal</v>
      </c>
      <c r="B21" s="83" t="s">
        <v>29</v>
      </c>
      <c r="C21" s="84" t="s">
        <v>202</v>
      </c>
      <c r="D21" s="85" t="s">
        <v>257</v>
      </c>
      <c r="E21" s="86" t="s">
        <v>258</v>
      </c>
      <c r="F21" s="87" t="s">
        <v>259</v>
      </c>
      <c r="G21" s="88" t="s">
        <v>247</v>
      </c>
      <c r="H21" s="88" t="s">
        <v>215</v>
      </c>
      <c r="I21" s="88" t="s">
        <v>20</v>
      </c>
      <c r="J21" s="88" t="s">
        <v>216</v>
      </c>
    </row>
    <row r="22" spans="1:10">
      <c r="A22" s="162" t="str">
        <f t="shared" si="0"/>
        <v>thermal</v>
      </c>
      <c r="B22" s="83" t="s">
        <v>29</v>
      </c>
      <c r="C22" s="84" t="s">
        <v>202</v>
      </c>
      <c r="D22" s="85" t="s">
        <v>260</v>
      </c>
      <c r="E22" s="86" t="s">
        <v>261</v>
      </c>
      <c r="F22" s="87" t="s">
        <v>259</v>
      </c>
      <c r="G22" s="88" t="s">
        <v>247</v>
      </c>
      <c r="H22" s="88" t="s">
        <v>215</v>
      </c>
      <c r="I22" s="88" t="s">
        <v>20</v>
      </c>
      <c r="J22" s="88" t="s">
        <v>216</v>
      </c>
    </row>
    <row r="23" spans="1:10">
      <c r="A23" s="162" t="str">
        <f t="shared" si="0"/>
        <v>thermal</v>
      </c>
      <c r="B23" s="83" t="s">
        <v>29</v>
      </c>
      <c r="C23" s="84" t="s">
        <v>202</v>
      </c>
      <c r="D23" s="85" t="s">
        <v>262</v>
      </c>
      <c r="E23" s="42" t="s">
        <v>263</v>
      </c>
      <c r="F23" s="88" t="s">
        <v>264</v>
      </c>
      <c r="G23" s="88" t="s">
        <v>247</v>
      </c>
      <c r="H23" s="88" t="s">
        <v>215</v>
      </c>
      <c r="I23" s="88" t="s">
        <v>20</v>
      </c>
      <c r="J23" s="88" t="s">
        <v>216</v>
      </c>
    </row>
    <row r="24" spans="1:10" ht="28.9">
      <c r="A24" s="162" t="str">
        <f t="shared" si="0"/>
        <v>thermal</v>
      </c>
      <c r="B24" s="83" t="s">
        <v>29</v>
      </c>
      <c r="C24" s="84" t="s">
        <v>202</v>
      </c>
      <c r="D24" s="85" t="s">
        <v>265</v>
      </c>
      <c r="E24" s="86" t="s">
        <v>266</v>
      </c>
      <c r="F24" s="87" t="s">
        <v>267</v>
      </c>
      <c r="G24" s="88" t="s">
        <v>247</v>
      </c>
      <c r="H24" s="88" t="s">
        <v>215</v>
      </c>
      <c r="I24" s="88" t="s">
        <v>20</v>
      </c>
      <c r="J24" s="88" t="s">
        <v>216</v>
      </c>
    </row>
    <row r="25" spans="1:10" ht="28.9">
      <c r="A25" s="162" t="str">
        <f t="shared" si="0"/>
        <v>thermal</v>
      </c>
      <c r="B25" s="83" t="s">
        <v>29</v>
      </c>
      <c r="C25" s="84" t="s">
        <v>202</v>
      </c>
      <c r="D25" s="85" t="s">
        <v>268</v>
      </c>
      <c r="E25" s="89" t="s">
        <v>269</v>
      </c>
      <c r="F25" s="87" t="s">
        <v>267</v>
      </c>
      <c r="G25" s="88" t="s">
        <v>247</v>
      </c>
      <c r="H25" s="88" t="s">
        <v>215</v>
      </c>
      <c r="I25" s="88" t="s">
        <v>20</v>
      </c>
      <c r="J25" s="88" t="s">
        <v>216</v>
      </c>
    </row>
    <row r="26" spans="1:10" ht="28.9">
      <c r="A26" s="162" t="str">
        <f t="shared" si="0"/>
        <v>thermal</v>
      </c>
      <c r="B26" s="83" t="s">
        <v>29</v>
      </c>
      <c r="C26" s="84" t="s">
        <v>202</v>
      </c>
      <c r="D26" s="85" t="s">
        <v>270</v>
      </c>
      <c r="E26" s="86" t="s">
        <v>271</v>
      </c>
      <c r="F26" s="87" t="s">
        <v>252</v>
      </c>
      <c r="G26" s="88" t="s">
        <v>247</v>
      </c>
      <c r="H26" s="88" t="s">
        <v>215</v>
      </c>
      <c r="I26" s="88" t="s">
        <v>20</v>
      </c>
      <c r="J26" s="88" t="s">
        <v>216</v>
      </c>
    </row>
    <row r="27" spans="1:10" ht="57.6">
      <c r="A27" s="100"/>
      <c r="B27" s="99" t="s">
        <v>33</v>
      </c>
      <c r="C27" s="100" t="s">
        <v>209</v>
      </c>
      <c r="D27" s="101"/>
      <c r="E27" s="196" t="s">
        <v>272</v>
      </c>
      <c r="F27" s="102"/>
      <c r="G27" s="197"/>
      <c r="H27" s="197"/>
      <c r="I27" s="197" t="s">
        <v>20</v>
      </c>
      <c r="J27" s="197"/>
    </row>
    <row r="28" spans="1:10">
      <c r="A28" s="162" t="str">
        <f t="shared" ref="A28:A35" si="1">IF(I28=A$3,HYPERLINK("#'"&amp;B28&amp;"'!A1",B28),_xlfn.CONCAT("Please use ",I28," file"))</f>
        <v>thermal_shr_cost</v>
      </c>
      <c r="B28" s="83" t="s">
        <v>33</v>
      </c>
      <c r="C28" s="84" t="s">
        <v>202</v>
      </c>
      <c r="D28" s="85" t="s">
        <v>219</v>
      </c>
      <c r="E28" s="89" t="s">
        <v>220</v>
      </c>
      <c r="F28" s="88" t="s">
        <v>213</v>
      </c>
      <c r="G28" s="88" t="s">
        <v>214</v>
      </c>
      <c r="H28" s="88" t="s">
        <v>215</v>
      </c>
      <c r="I28" s="88" t="s">
        <v>20</v>
      </c>
      <c r="J28" s="88" t="s">
        <v>216</v>
      </c>
    </row>
    <row r="29" spans="1:10" ht="43.15">
      <c r="A29" s="162" t="str">
        <f t="shared" si="1"/>
        <v>thermal_shr_cost</v>
      </c>
      <c r="B29" s="83" t="s">
        <v>33</v>
      </c>
      <c r="C29" s="84" t="s">
        <v>202</v>
      </c>
      <c r="D29" s="85" t="s">
        <v>221</v>
      </c>
      <c r="E29" s="89" t="s">
        <v>222</v>
      </c>
      <c r="F29" s="87" t="s">
        <v>213</v>
      </c>
      <c r="G29" s="88" t="s">
        <v>214</v>
      </c>
      <c r="H29" s="88" t="s">
        <v>215</v>
      </c>
      <c r="I29" s="88" t="s">
        <v>20</v>
      </c>
      <c r="J29" s="88" t="s">
        <v>216</v>
      </c>
    </row>
    <row r="30" spans="1:10">
      <c r="A30" s="162" t="str">
        <f t="shared" si="1"/>
        <v>thermal_shr_cost</v>
      </c>
      <c r="B30" s="83" t="s">
        <v>33</v>
      </c>
      <c r="C30" s="84" t="s">
        <v>202</v>
      </c>
      <c r="D30" s="85" t="s">
        <v>273</v>
      </c>
      <c r="E30" s="86" t="s">
        <v>274</v>
      </c>
      <c r="F30" s="87" t="s">
        <v>264</v>
      </c>
      <c r="G30" s="88" t="s">
        <v>247</v>
      </c>
      <c r="H30" s="88" t="s">
        <v>215</v>
      </c>
      <c r="I30" s="88" t="s">
        <v>20</v>
      </c>
      <c r="J30" s="88" t="s">
        <v>216</v>
      </c>
    </row>
    <row r="31" spans="1:10">
      <c r="A31" s="162" t="str">
        <f t="shared" si="1"/>
        <v>thermal_shr_cost</v>
      </c>
      <c r="B31" s="83" t="s">
        <v>33</v>
      </c>
      <c r="C31" s="84" t="s">
        <v>202</v>
      </c>
      <c r="D31" s="85" t="s">
        <v>275</v>
      </c>
      <c r="E31" s="86" t="s">
        <v>276</v>
      </c>
      <c r="F31" s="87" t="s">
        <v>264</v>
      </c>
      <c r="G31" s="88" t="s">
        <v>247</v>
      </c>
      <c r="H31" s="88" t="s">
        <v>215</v>
      </c>
      <c r="I31" s="88" t="s">
        <v>20</v>
      </c>
      <c r="J31" s="88" t="s">
        <v>216</v>
      </c>
    </row>
    <row r="32" spans="1:10">
      <c r="A32" s="162" t="str">
        <f t="shared" si="1"/>
        <v>thermal_shr_cost</v>
      </c>
      <c r="B32" s="83" t="s">
        <v>33</v>
      </c>
      <c r="C32" s="84" t="s">
        <v>202</v>
      </c>
      <c r="D32" s="85" t="s">
        <v>277</v>
      </c>
      <c r="E32" s="86" t="s">
        <v>278</v>
      </c>
      <c r="F32" s="87" t="s">
        <v>264</v>
      </c>
      <c r="G32" s="88" t="s">
        <v>247</v>
      </c>
      <c r="H32" s="88" t="s">
        <v>215</v>
      </c>
      <c r="I32" s="88" t="s">
        <v>20</v>
      </c>
      <c r="J32" s="88" t="s">
        <v>216</v>
      </c>
    </row>
    <row r="33" spans="1:10">
      <c r="A33" s="162" t="str">
        <f t="shared" si="1"/>
        <v>thermal_shr_cost</v>
      </c>
      <c r="B33" s="83" t="s">
        <v>33</v>
      </c>
      <c r="C33" s="84" t="s">
        <v>202</v>
      </c>
      <c r="D33" s="85" t="s">
        <v>279</v>
      </c>
      <c r="E33" s="86" t="s">
        <v>280</v>
      </c>
      <c r="F33" s="87" t="s">
        <v>264</v>
      </c>
      <c r="G33" s="88" t="s">
        <v>247</v>
      </c>
      <c r="H33" s="88" t="s">
        <v>215</v>
      </c>
      <c r="I33" s="88" t="s">
        <v>20</v>
      </c>
      <c r="J33" s="88" t="s">
        <v>216</v>
      </c>
    </row>
    <row r="34" spans="1:10">
      <c r="A34" s="162" t="str">
        <f t="shared" si="1"/>
        <v>thermal_shr_cost</v>
      </c>
      <c r="B34" s="83" t="s">
        <v>33</v>
      </c>
      <c r="C34" s="84"/>
      <c r="D34" s="85" t="s">
        <v>281</v>
      </c>
      <c r="E34" s="86"/>
      <c r="F34" s="87"/>
      <c r="G34" s="88"/>
      <c r="H34" s="88"/>
      <c r="I34" s="88" t="s">
        <v>20</v>
      </c>
      <c r="J34" s="88" t="s">
        <v>216</v>
      </c>
    </row>
    <row r="35" spans="1:10">
      <c r="A35" s="162" t="str">
        <f t="shared" si="1"/>
        <v>thermal_shr_cost</v>
      </c>
      <c r="B35" s="83" t="s">
        <v>33</v>
      </c>
      <c r="C35" s="84" t="s">
        <v>202</v>
      </c>
      <c r="D35" s="85" t="s">
        <v>282</v>
      </c>
      <c r="E35" s="86" t="s">
        <v>283</v>
      </c>
      <c r="F35" s="87" t="s">
        <v>264</v>
      </c>
      <c r="G35" s="88" t="s">
        <v>247</v>
      </c>
      <c r="H35" s="88" t="s">
        <v>215</v>
      </c>
      <c r="I35" s="88" t="s">
        <v>20</v>
      </c>
      <c r="J35" s="88" t="s">
        <v>216</v>
      </c>
    </row>
    <row r="36" spans="1:10" s="71" customFormat="1">
      <c r="A36" s="100"/>
      <c r="B36" s="99" t="s">
        <v>35</v>
      </c>
      <c r="C36" s="100" t="s">
        <v>209</v>
      </c>
      <c r="D36" s="198"/>
      <c r="E36" s="196" t="s">
        <v>36</v>
      </c>
      <c r="F36" s="199"/>
      <c r="G36" s="197"/>
      <c r="H36" s="197"/>
      <c r="I36" s="197" t="s">
        <v>20</v>
      </c>
      <c r="J36" s="197"/>
    </row>
    <row r="37" spans="1:10">
      <c r="A37" s="162" t="str">
        <f t="shared" ref="A37:A42" si="2">IF(I37=A$3,HYPERLINK("#'"&amp;B37&amp;"'!A1",B37),_xlfn.CONCAT("Please use ",I37," file"))</f>
        <v>thermal_shr_capacity</v>
      </c>
      <c r="B37" s="83" t="s">
        <v>35</v>
      </c>
      <c r="C37" s="84" t="s">
        <v>202</v>
      </c>
      <c r="D37" s="85" t="s">
        <v>219</v>
      </c>
      <c r="E37" s="89" t="s">
        <v>220</v>
      </c>
      <c r="F37" s="88" t="s">
        <v>213</v>
      </c>
      <c r="G37" s="88" t="s">
        <v>214</v>
      </c>
      <c r="H37" s="88" t="s">
        <v>215</v>
      </c>
      <c r="I37" s="88" t="s">
        <v>20</v>
      </c>
      <c r="J37" s="88" t="s">
        <v>216</v>
      </c>
    </row>
    <row r="38" spans="1:10" ht="43.15">
      <c r="A38" s="162" t="str">
        <f t="shared" si="2"/>
        <v>thermal_shr_capacity</v>
      </c>
      <c r="B38" s="83" t="s">
        <v>35</v>
      </c>
      <c r="C38" s="84" t="s">
        <v>202</v>
      </c>
      <c r="D38" s="85" t="s">
        <v>221</v>
      </c>
      <c r="E38" s="89" t="s">
        <v>222</v>
      </c>
      <c r="F38" s="87" t="s">
        <v>213</v>
      </c>
      <c r="G38" s="88" t="s">
        <v>214</v>
      </c>
      <c r="H38" s="88" t="s">
        <v>215</v>
      </c>
      <c r="I38" s="88" t="s">
        <v>20</v>
      </c>
      <c r="J38" s="88" t="s">
        <v>216</v>
      </c>
    </row>
    <row r="39" spans="1:10">
      <c r="A39" s="162" t="str">
        <f t="shared" si="2"/>
        <v>thermal_shr_capacity</v>
      </c>
      <c r="B39" s="83" t="s">
        <v>35</v>
      </c>
      <c r="C39" s="84" t="s">
        <v>202</v>
      </c>
      <c r="D39" s="85" t="s">
        <v>273</v>
      </c>
      <c r="E39" s="86" t="s">
        <v>284</v>
      </c>
      <c r="F39" s="87" t="s">
        <v>238</v>
      </c>
      <c r="G39" s="88" t="s">
        <v>247</v>
      </c>
      <c r="H39" s="88" t="s">
        <v>215</v>
      </c>
      <c r="I39" s="88" t="s">
        <v>20</v>
      </c>
      <c r="J39" s="88" t="s">
        <v>216</v>
      </c>
    </row>
    <row r="40" spans="1:10">
      <c r="A40" s="162" t="str">
        <f t="shared" si="2"/>
        <v>thermal_shr_capacity</v>
      </c>
      <c r="B40" s="83" t="s">
        <v>35</v>
      </c>
      <c r="C40" s="84" t="s">
        <v>202</v>
      </c>
      <c r="D40" s="85" t="s">
        <v>275</v>
      </c>
      <c r="E40" s="86" t="s">
        <v>285</v>
      </c>
      <c r="F40" s="87" t="s">
        <v>238</v>
      </c>
      <c r="G40" s="88" t="s">
        <v>247</v>
      </c>
      <c r="H40" s="88" t="s">
        <v>215</v>
      </c>
      <c r="I40" s="88" t="s">
        <v>20</v>
      </c>
      <c r="J40" s="88" t="s">
        <v>216</v>
      </c>
    </row>
    <row r="41" spans="1:10">
      <c r="A41" s="162" t="str">
        <f t="shared" si="2"/>
        <v>thermal_shr_capacity</v>
      </c>
      <c r="B41" s="83" t="s">
        <v>35</v>
      </c>
      <c r="C41" s="84" t="s">
        <v>202</v>
      </c>
      <c r="D41" s="85" t="s">
        <v>277</v>
      </c>
      <c r="E41" s="86" t="s">
        <v>286</v>
      </c>
      <c r="F41" s="87" t="s">
        <v>238</v>
      </c>
      <c r="G41" s="88" t="s">
        <v>247</v>
      </c>
      <c r="H41" s="88" t="s">
        <v>215</v>
      </c>
      <c r="I41" s="88" t="s">
        <v>20</v>
      </c>
      <c r="J41" s="88" t="s">
        <v>216</v>
      </c>
    </row>
    <row r="42" spans="1:10">
      <c r="A42" s="162" t="str">
        <f t="shared" si="2"/>
        <v>thermal_shr_capacity</v>
      </c>
      <c r="B42" s="83" t="s">
        <v>35</v>
      </c>
      <c r="C42" s="84" t="s">
        <v>202</v>
      </c>
      <c r="D42" s="85" t="s">
        <v>279</v>
      </c>
      <c r="E42" s="86" t="s">
        <v>287</v>
      </c>
      <c r="F42" s="87" t="s">
        <v>238</v>
      </c>
      <c r="G42" s="88" t="s">
        <v>247</v>
      </c>
      <c r="H42" s="88" t="s">
        <v>215</v>
      </c>
      <c r="I42" s="88" t="s">
        <v>20</v>
      </c>
      <c r="J42" s="88" t="s">
        <v>216</v>
      </c>
    </row>
    <row r="43" spans="1:10">
      <c r="A43" s="104"/>
      <c r="B43" s="103" t="s">
        <v>61</v>
      </c>
      <c r="C43" s="104" t="s">
        <v>209</v>
      </c>
      <c r="D43" s="104"/>
      <c r="E43" s="105" t="s">
        <v>62</v>
      </c>
      <c r="F43" s="106"/>
      <c r="G43" s="107"/>
      <c r="H43" s="107"/>
      <c r="I43" s="107"/>
      <c r="J43" s="107"/>
    </row>
    <row r="44" spans="1:10">
      <c r="A44" s="162" t="str">
        <f>IF(I44=A$3,HYPERLINK("#'"&amp;B44&amp;"'!A1",B44),_xlfn.CONCAT("Please use ",I44," file"))</f>
        <v>psp_head_charge1</v>
      </c>
      <c r="B44" s="83" t="s">
        <v>61</v>
      </c>
      <c r="C44" s="84" t="s">
        <v>202</v>
      </c>
      <c r="D44" s="85" t="s">
        <v>219</v>
      </c>
      <c r="E44" s="89" t="s">
        <v>220</v>
      </c>
      <c r="F44" s="87" t="s">
        <v>213</v>
      </c>
      <c r="G44" s="88" t="s">
        <v>214</v>
      </c>
      <c r="H44" s="88" t="s">
        <v>215</v>
      </c>
      <c r="I44" s="88" t="s">
        <v>20</v>
      </c>
      <c r="J44" s="88" t="s">
        <v>216</v>
      </c>
    </row>
    <row r="45" spans="1:10">
      <c r="A45" s="162" t="str">
        <f>IF(I45=A$3,HYPERLINK("#'"&amp;B45&amp;"'!A1",B45),_xlfn.CONCAT("Please use ",I45," file"))</f>
        <v>psp_head_charge1</v>
      </c>
      <c r="B45" s="83" t="s">
        <v>61</v>
      </c>
      <c r="C45" s="84" t="s">
        <v>202</v>
      </c>
      <c r="D45" s="85" t="s">
        <v>288</v>
      </c>
      <c r="E45" s="86" t="s">
        <v>289</v>
      </c>
      <c r="F45" s="87" t="s">
        <v>290</v>
      </c>
      <c r="G45" s="88" t="s">
        <v>247</v>
      </c>
      <c r="H45" s="88" t="s">
        <v>215</v>
      </c>
      <c r="I45" s="88" t="s">
        <v>20</v>
      </c>
      <c r="J45" s="88" t="s">
        <v>216</v>
      </c>
    </row>
    <row r="46" spans="1:10">
      <c r="A46" s="162" t="str">
        <f>IF(I46=A$3,HYPERLINK("#'"&amp;B46&amp;"'!A1",B46),_xlfn.CONCAT("Please use ",I46," file"))</f>
        <v>psp_head_charge1</v>
      </c>
      <c r="B46" s="83" t="s">
        <v>61</v>
      </c>
      <c r="C46" s="84" t="s">
        <v>202</v>
      </c>
      <c r="D46" s="85" t="s">
        <v>291</v>
      </c>
      <c r="E46" s="86" t="s">
        <v>292</v>
      </c>
      <c r="F46" s="87" t="s">
        <v>290</v>
      </c>
      <c r="G46" s="88" t="s">
        <v>247</v>
      </c>
      <c r="H46" s="88" t="s">
        <v>215</v>
      </c>
      <c r="I46" s="88" t="s">
        <v>20</v>
      </c>
      <c r="J46" s="88" t="s">
        <v>216</v>
      </c>
    </row>
    <row r="47" spans="1:10">
      <c r="A47" s="162" t="str">
        <f>IF(I47=A$3,HYPERLINK("#'"&amp;B47&amp;"'!A1",B47),_xlfn.CONCAT("Please use ",I47," file"))</f>
        <v>psp_head_charge1</v>
      </c>
      <c r="B47" s="83" t="s">
        <v>61</v>
      </c>
      <c r="C47" s="84" t="s">
        <v>202</v>
      </c>
      <c r="D47" s="85" t="s">
        <v>293</v>
      </c>
      <c r="E47" s="86" t="s">
        <v>294</v>
      </c>
      <c r="F47" s="87" t="s">
        <v>290</v>
      </c>
      <c r="G47" s="88" t="s">
        <v>247</v>
      </c>
      <c r="H47" s="88" t="s">
        <v>215</v>
      </c>
      <c r="I47" s="88" t="s">
        <v>20</v>
      </c>
      <c r="J47" s="88" t="s">
        <v>216</v>
      </c>
    </row>
    <row r="48" spans="1:10">
      <c r="A48" s="104"/>
      <c r="B48" s="103" t="s">
        <v>63</v>
      </c>
      <c r="C48" s="104" t="s">
        <v>209</v>
      </c>
      <c r="D48" s="108"/>
      <c r="E48" s="105" t="s">
        <v>64</v>
      </c>
      <c r="F48" s="106"/>
      <c r="G48" s="107"/>
      <c r="H48" s="107"/>
      <c r="I48" s="107"/>
      <c r="J48" s="107"/>
    </row>
    <row r="49" spans="1:10">
      <c r="A49" s="162" t="str">
        <f>IF(I49=A$3,HYPERLINK("#'"&amp;B49&amp;"'!A1",B49),_xlfn.CONCAT("Please use ",I49," file"))</f>
        <v>psp_head_charge2</v>
      </c>
      <c r="B49" s="83" t="s">
        <v>63</v>
      </c>
      <c r="C49" s="84" t="s">
        <v>202</v>
      </c>
      <c r="D49" s="85" t="s">
        <v>219</v>
      </c>
      <c r="E49" s="89" t="s">
        <v>220</v>
      </c>
      <c r="F49" s="87" t="s">
        <v>213</v>
      </c>
      <c r="G49" s="88" t="s">
        <v>214</v>
      </c>
      <c r="H49" s="88" t="s">
        <v>215</v>
      </c>
      <c r="I49" s="88" t="s">
        <v>20</v>
      </c>
      <c r="J49" s="88" t="s">
        <v>216</v>
      </c>
    </row>
    <row r="50" spans="1:10">
      <c r="A50" s="162" t="str">
        <f>IF(I50=A$3,HYPERLINK("#'"&amp;B50&amp;"'!A1",B50),_xlfn.CONCAT("Please use ",I50," file"))</f>
        <v>psp_head_charge2</v>
      </c>
      <c r="B50" s="83" t="s">
        <v>63</v>
      </c>
      <c r="C50" s="84" t="s">
        <v>202</v>
      </c>
      <c r="D50" s="85" t="s">
        <v>288</v>
      </c>
      <c r="E50" s="86" t="s">
        <v>295</v>
      </c>
      <c r="F50" s="87" t="s">
        <v>238</v>
      </c>
      <c r="G50" s="88" t="s">
        <v>247</v>
      </c>
      <c r="H50" s="88" t="s">
        <v>215</v>
      </c>
      <c r="I50" s="88" t="s">
        <v>20</v>
      </c>
      <c r="J50" s="88" t="s">
        <v>216</v>
      </c>
    </row>
    <row r="51" spans="1:10">
      <c r="A51" s="162" t="str">
        <f>IF(I51=A$3,HYPERLINK("#'"&amp;B51&amp;"'!A1",B51),_xlfn.CONCAT("Please use ",I51," file"))</f>
        <v>psp_head_charge2</v>
      </c>
      <c r="B51" s="83" t="s">
        <v>63</v>
      </c>
      <c r="C51" s="84" t="s">
        <v>202</v>
      </c>
      <c r="D51" s="85" t="s">
        <v>291</v>
      </c>
      <c r="E51" s="86" t="s">
        <v>296</v>
      </c>
      <c r="F51" s="87" t="s">
        <v>238</v>
      </c>
      <c r="G51" s="88" t="s">
        <v>247</v>
      </c>
      <c r="H51" s="88" t="s">
        <v>215</v>
      </c>
      <c r="I51" s="88" t="s">
        <v>20</v>
      </c>
      <c r="J51" s="88" t="s">
        <v>216</v>
      </c>
    </row>
    <row r="52" spans="1:10">
      <c r="A52" s="162" t="str">
        <f>IF(I52=A$3,HYPERLINK("#'"&amp;B52&amp;"'!A1",B52),_xlfn.CONCAT("Please use ",I52," file"))</f>
        <v>psp_head_charge2</v>
      </c>
      <c r="B52" s="83" t="s">
        <v>63</v>
      </c>
      <c r="C52" s="84" t="s">
        <v>202</v>
      </c>
      <c r="D52" s="85" t="s">
        <v>293</v>
      </c>
      <c r="E52" s="86" t="s">
        <v>294</v>
      </c>
      <c r="F52" s="87" t="s">
        <v>238</v>
      </c>
      <c r="G52" s="88" t="s">
        <v>247</v>
      </c>
      <c r="H52" s="88" t="s">
        <v>215</v>
      </c>
      <c r="I52" s="88" t="s">
        <v>20</v>
      </c>
      <c r="J52" s="88" t="s">
        <v>216</v>
      </c>
    </row>
    <row r="53" spans="1:10">
      <c r="A53" s="104"/>
      <c r="B53" s="103" t="s">
        <v>65</v>
      </c>
      <c r="C53" s="104" t="s">
        <v>209</v>
      </c>
      <c r="D53" s="108"/>
      <c r="E53" s="105" t="s">
        <v>66</v>
      </c>
      <c r="F53" s="106"/>
      <c r="G53" s="107"/>
      <c r="H53" s="107"/>
      <c r="I53" s="107"/>
      <c r="J53" s="107"/>
    </row>
    <row r="54" spans="1:10">
      <c r="A54" s="162" t="str">
        <f>IF(I54=A$3,HYPERLINK("#'"&amp;B54&amp;"'!A1",B54),_xlfn.CONCAT("Please use ",I54," file"))</f>
        <v>psp_head_discharge1</v>
      </c>
      <c r="B54" s="83" t="s">
        <v>65</v>
      </c>
      <c r="C54" s="84" t="s">
        <v>202</v>
      </c>
      <c r="D54" s="85" t="s">
        <v>219</v>
      </c>
      <c r="E54" s="89" t="s">
        <v>220</v>
      </c>
      <c r="F54" s="87" t="s">
        <v>213</v>
      </c>
      <c r="G54" s="88" t="s">
        <v>214</v>
      </c>
      <c r="H54" s="88" t="s">
        <v>215</v>
      </c>
      <c r="I54" s="88" t="s">
        <v>20</v>
      </c>
      <c r="J54" s="88" t="s">
        <v>216</v>
      </c>
    </row>
    <row r="55" spans="1:10">
      <c r="A55" s="162" t="str">
        <f>IF(I55=A$3,HYPERLINK("#'"&amp;B55&amp;"'!A1",B55),_xlfn.CONCAT("Please use ",I55," file"))</f>
        <v>psp_head_discharge1</v>
      </c>
      <c r="B55" s="83" t="s">
        <v>65</v>
      </c>
      <c r="C55" s="84" t="s">
        <v>202</v>
      </c>
      <c r="D55" s="85" t="s">
        <v>288</v>
      </c>
      <c r="E55" s="86" t="s">
        <v>297</v>
      </c>
      <c r="F55" s="87" t="s">
        <v>290</v>
      </c>
      <c r="G55" s="88" t="s">
        <v>247</v>
      </c>
      <c r="H55" s="88" t="s">
        <v>215</v>
      </c>
      <c r="I55" s="88" t="s">
        <v>20</v>
      </c>
      <c r="J55" s="88" t="s">
        <v>216</v>
      </c>
    </row>
    <row r="56" spans="1:10">
      <c r="A56" s="162" t="str">
        <f>IF(I56=A$3,HYPERLINK("#'"&amp;B56&amp;"'!A1",B56),_xlfn.CONCAT("Please use ",I56," file"))</f>
        <v>psp_head_discharge1</v>
      </c>
      <c r="B56" s="83" t="s">
        <v>65</v>
      </c>
      <c r="C56" s="84" t="s">
        <v>202</v>
      </c>
      <c r="D56" s="85" t="s">
        <v>291</v>
      </c>
      <c r="E56" s="86" t="s">
        <v>298</v>
      </c>
      <c r="F56" s="87" t="s">
        <v>290</v>
      </c>
      <c r="G56" s="88" t="s">
        <v>247</v>
      </c>
      <c r="H56" s="88" t="s">
        <v>215</v>
      </c>
      <c r="I56" s="88" t="s">
        <v>20</v>
      </c>
      <c r="J56" s="88" t="s">
        <v>216</v>
      </c>
    </row>
    <row r="57" spans="1:10">
      <c r="A57" s="162" t="str">
        <f>IF(I57=A$3,HYPERLINK("#'"&amp;B57&amp;"'!A1",B57),_xlfn.CONCAT("Please use ",I57," file"))</f>
        <v>psp_head_discharge1</v>
      </c>
      <c r="B57" s="83" t="s">
        <v>65</v>
      </c>
      <c r="C57" s="84" t="s">
        <v>202</v>
      </c>
      <c r="D57" s="85" t="s">
        <v>293</v>
      </c>
      <c r="E57" s="86" t="s">
        <v>294</v>
      </c>
      <c r="F57" s="87" t="s">
        <v>290</v>
      </c>
      <c r="G57" s="88" t="s">
        <v>247</v>
      </c>
      <c r="H57" s="88" t="s">
        <v>215</v>
      </c>
      <c r="I57" s="88" t="s">
        <v>20</v>
      </c>
      <c r="J57" s="88" t="s">
        <v>216</v>
      </c>
    </row>
    <row r="58" spans="1:10" s="71" customFormat="1">
      <c r="A58" s="104"/>
      <c r="B58" s="103" t="s">
        <v>67</v>
      </c>
      <c r="C58" s="104" t="s">
        <v>209</v>
      </c>
      <c r="D58" s="200"/>
      <c r="E58" s="105" t="s">
        <v>68</v>
      </c>
      <c r="F58" s="109"/>
      <c r="G58" s="110"/>
      <c r="H58" s="110"/>
      <c r="I58" s="110"/>
      <c r="J58" s="110"/>
    </row>
    <row r="59" spans="1:10">
      <c r="A59" s="162" t="str">
        <f>IF(I59=A$3,HYPERLINK("#'"&amp;B59&amp;"'!A1",B59),_xlfn.CONCAT("Please use ",I59," file"))</f>
        <v>psp_head_discharge2</v>
      </c>
      <c r="B59" s="83" t="s">
        <v>67</v>
      </c>
      <c r="C59" s="84" t="s">
        <v>202</v>
      </c>
      <c r="D59" s="85" t="s">
        <v>219</v>
      </c>
      <c r="E59" s="89" t="s">
        <v>220</v>
      </c>
      <c r="F59" s="87" t="s">
        <v>213</v>
      </c>
      <c r="G59" s="88" t="s">
        <v>214</v>
      </c>
      <c r="H59" s="88" t="s">
        <v>215</v>
      </c>
      <c r="I59" s="88" t="s">
        <v>20</v>
      </c>
      <c r="J59" s="88" t="s">
        <v>216</v>
      </c>
    </row>
    <row r="60" spans="1:10">
      <c r="A60" s="162" t="str">
        <f>IF(I60=A$3,HYPERLINK("#'"&amp;B60&amp;"'!A1",B60),_xlfn.CONCAT("Please use ",I60," file"))</f>
        <v>psp_head_discharge2</v>
      </c>
      <c r="B60" s="83" t="s">
        <v>67</v>
      </c>
      <c r="C60" s="84" t="s">
        <v>202</v>
      </c>
      <c r="D60" s="85" t="s">
        <v>288</v>
      </c>
      <c r="E60" s="86" t="s">
        <v>299</v>
      </c>
      <c r="F60" s="87" t="s">
        <v>238</v>
      </c>
      <c r="G60" s="88" t="s">
        <v>247</v>
      </c>
      <c r="H60" s="88" t="s">
        <v>215</v>
      </c>
      <c r="I60" s="88" t="s">
        <v>20</v>
      </c>
      <c r="J60" s="88" t="s">
        <v>216</v>
      </c>
    </row>
    <row r="61" spans="1:10">
      <c r="A61" s="162" t="str">
        <f>IF(I61=A$3,HYPERLINK("#'"&amp;B61&amp;"'!A1",B61),_xlfn.CONCAT("Please use ",I61," file"))</f>
        <v>psp_head_discharge2</v>
      </c>
      <c r="B61" s="83" t="s">
        <v>67</v>
      </c>
      <c r="C61" s="84" t="s">
        <v>202</v>
      </c>
      <c r="D61" s="85" t="s">
        <v>291</v>
      </c>
      <c r="E61" s="86" t="s">
        <v>300</v>
      </c>
      <c r="F61" s="87" t="s">
        <v>238</v>
      </c>
      <c r="G61" s="88" t="s">
        <v>247</v>
      </c>
      <c r="H61" s="88" t="s">
        <v>215</v>
      </c>
      <c r="I61" s="88" t="s">
        <v>20</v>
      </c>
      <c r="J61" s="88" t="s">
        <v>216</v>
      </c>
    </row>
    <row r="62" spans="1:10">
      <c r="A62" s="162" t="str">
        <f>IF(I62=A$3,HYPERLINK("#'"&amp;B62&amp;"'!A1",B62),_xlfn.CONCAT("Please use ",I62," file"))</f>
        <v>psp_head_discharge2</v>
      </c>
      <c r="B62" s="83" t="s">
        <v>67</v>
      </c>
      <c r="C62" s="84" t="s">
        <v>202</v>
      </c>
      <c r="D62" s="85" t="s">
        <v>293</v>
      </c>
      <c r="E62" s="86" t="s">
        <v>294</v>
      </c>
      <c r="F62" s="87" t="s">
        <v>238</v>
      </c>
      <c r="G62" s="88" t="s">
        <v>247</v>
      </c>
      <c r="H62" s="88" t="s">
        <v>215</v>
      </c>
      <c r="I62" s="88" t="s">
        <v>20</v>
      </c>
      <c r="J62" s="88" t="s">
        <v>216</v>
      </c>
    </row>
    <row r="63" spans="1:10">
      <c r="A63" s="112"/>
      <c r="B63" s="111" t="s">
        <v>37</v>
      </c>
      <c r="C63" s="112" t="s">
        <v>209</v>
      </c>
      <c r="D63" s="111"/>
      <c r="E63" s="113" t="s">
        <v>301</v>
      </c>
      <c r="F63" s="114"/>
      <c r="G63" s="114"/>
      <c r="H63" s="114"/>
      <c r="I63" s="114" t="s">
        <v>20</v>
      </c>
      <c r="J63" s="114"/>
    </row>
    <row r="64" spans="1:10">
      <c r="A64" s="162" t="str">
        <f t="shared" ref="A64:A78" si="3">IF(I64=A$3,HYPERLINK("#'"&amp;B64&amp;"'!A1",B64),_xlfn.CONCAT("Please use ",I64," file"))</f>
        <v>hydro_pondage</v>
      </c>
      <c r="B64" s="83" t="s">
        <v>37</v>
      </c>
      <c r="C64" s="84" t="s">
        <v>202</v>
      </c>
      <c r="D64" s="85" t="s">
        <v>211</v>
      </c>
      <c r="E64" s="86" t="s">
        <v>212</v>
      </c>
      <c r="F64" s="88" t="s">
        <v>213</v>
      </c>
      <c r="G64" s="88" t="s">
        <v>214</v>
      </c>
      <c r="H64" s="88" t="s">
        <v>215</v>
      </c>
      <c r="I64" s="88" t="s">
        <v>20</v>
      </c>
      <c r="J64" s="88" t="s">
        <v>216</v>
      </c>
    </row>
    <row r="65" spans="1:10">
      <c r="A65" s="162" t="str">
        <f t="shared" si="3"/>
        <v>hydro_pondage</v>
      </c>
      <c r="B65" s="83" t="s">
        <v>37</v>
      </c>
      <c r="C65" s="84" t="s">
        <v>202</v>
      </c>
      <c r="D65" s="85" t="s">
        <v>219</v>
      </c>
      <c r="E65" s="89" t="s">
        <v>302</v>
      </c>
      <c r="F65" s="88" t="s">
        <v>213</v>
      </c>
      <c r="G65" s="88" t="s">
        <v>214</v>
      </c>
      <c r="H65" s="88" t="s">
        <v>215</v>
      </c>
      <c r="I65" s="88" t="s">
        <v>20</v>
      </c>
      <c r="J65" s="88" t="s">
        <v>216</v>
      </c>
    </row>
    <row r="66" spans="1:10">
      <c r="A66" s="162" t="str">
        <f t="shared" si="3"/>
        <v>hydro_pondage</v>
      </c>
      <c r="B66" s="83" t="s">
        <v>37</v>
      </c>
      <c r="C66" s="84" t="s">
        <v>202</v>
      </c>
      <c r="D66" s="85" t="s">
        <v>217</v>
      </c>
      <c r="E66" s="86" t="s">
        <v>303</v>
      </c>
      <c r="F66" s="88" t="s">
        <v>213</v>
      </c>
      <c r="G66" s="88" t="s">
        <v>214</v>
      </c>
      <c r="H66" s="88" t="s">
        <v>215</v>
      </c>
      <c r="I66" s="88" t="s">
        <v>20</v>
      </c>
      <c r="J66" s="88" t="s">
        <v>216</v>
      </c>
    </row>
    <row r="67" spans="1:10">
      <c r="A67" s="162" t="str">
        <f t="shared" si="3"/>
        <v>hydro_pondage</v>
      </c>
      <c r="B67" s="83" t="s">
        <v>37</v>
      </c>
      <c r="C67" s="84" t="s">
        <v>202</v>
      </c>
      <c r="D67" s="85" t="s">
        <v>223</v>
      </c>
      <c r="E67" s="86" t="s">
        <v>224</v>
      </c>
      <c r="F67" s="88" t="s">
        <v>213</v>
      </c>
      <c r="G67" s="88" t="s">
        <v>214</v>
      </c>
      <c r="H67" s="88" t="s">
        <v>215</v>
      </c>
      <c r="I67" s="88" t="s">
        <v>20</v>
      </c>
      <c r="J67" s="88" t="s">
        <v>216</v>
      </c>
    </row>
    <row r="68" spans="1:10" ht="43.15">
      <c r="A68" s="162" t="str">
        <f t="shared" si="3"/>
        <v>hydro_pondage</v>
      </c>
      <c r="B68" s="83" t="s">
        <v>37</v>
      </c>
      <c r="C68" s="84" t="s">
        <v>202</v>
      </c>
      <c r="D68" s="85" t="s">
        <v>221</v>
      </c>
      <c r="E68" s="89" t="s">
        <v>222</v>
      </c>
      <c r="F68" s="88" t="s">
        <v>213</v>
      </c>
      <c r="G68" s="88" t="s">
        <v>214</v>
      </c>
      <c r="H68" s="88" t="s">
        <v>215</v>
      </c>
      <c r="I68" s="88" t="s">
        <v>20</v>
      </c>
      <c r="J68" s="88" t="s">
        <v>216</v>
      </c>
    </row>
    <row r="69" spans="1:10">
      <c r="A69" s="162" t="str">
        <f t="shared" si="3"/>
        <v>hydro_pondage</v>
      </c>
      <c r="B69" s="83" t="s">
        <v>37</v>
      </c>
      <c r="C69" s="84" t="s">
        <v>202</v>
      </c>
      <c r="D69" s="85" t="s">
        <v>304</v>
      </c>
      <c r="E69" s="89" t="s">
        <v>305</v>
      </c>
      <c r="F69" s="47" t="s">
        <v>306</v>
      </c>
      <c r="G69" s="47" t="s">
        <v>247</v>
      </c>
      <c r="H69" s="47" t="s">
        <v>215</v>
      </c>
      <c r="I69" s="88" t="s">
        <v>20</v>
      </c>
      <c r="J69" s="88" t="s">
        <v>216</v>
      </c>
    </row>
    <row r="70" spans="1:10" ht="28.9">
      <c r="A70" s="162" t="str">
        <f t="shared" si="3"/>
        <v>hydro_pondage</v>
      </c>
      <c r="B70" s="83" t="s">
        <v>37</v>
      </c>
      <c r="C70" s="84" t="s">
        <v>202</v>
      </c>
      <c r="D70" s="85" t="s">
        <v>245</v>
      </c>
      <c r="E70" s="89" t="s">
        <v>307</v>
      </c>
      <c r="F70" s="47" t="s">
        <v>238</v>
      </c>
      <c r="G70" s="47"/>
      <c r="H70" s="47" t="s">
        <v>215</v>
      </c>
      <c r="I70" s="88" t="s">
        <v>20</v>
      </c>
      <c r="J70" s="88" t="s">
        <v>216</v>
      </c>
    </row>
    <row r="71" spans="1:10" ht="28.9">
      <c r="A71" s="162" t="str">
        <f t="shared" si="3"/>
        <v>hydro_pondage</v>
      </c>
      <c r="B71" s="83" t="s">
        <v>37</v>
      </c>
      <c r="C71" s="84" t="s">
        <v>202</v>
      </c>
      <c r="D71" s="85" t="s">
        <v>308</v>
      </c>
      <c r="E71" s="89" t="s">
        <v>309</v>
      </c>
      <c r="F71" s="47" t="s">
        <v>238</v>
      </c>
      <c r="G71" s="47"/>
      <c r="H71" s="47"/>
      <c r="I71" s="88" t="s">
        <v>20</v>
      </c>
      <c r="J71" s="88" t="s">
        <v>216</v>
      </c>
    </row>
    <row r="72" spans="1:10" ht="28.9">
      <c r="A72" s="162" t="str">
        <f t="shared" si="3"/>
        <v>hydro_pondage</v>
      </c>
      <c r="B72" s="83" t="s">
        <v>37</v>
      </c>
      <c r="C72" s="84" t="s">
        <v>202</v>
      </c>
      <c r="D72" s="85" t="s">
        <v>310</v>
      </c>
      <c r="E72" s="89" t="s">
        <v>311</v>
      </c>
      <c r="F72" s="47" t="s">
        <v>252</v>
      </c>
      <c r="G72" s="47" t="s">
        <v>247</v>
      </c>
      <c r="H72" s="47" t="s">
        <v>215</v>
      </c>
      <c r="I72" s="88" t="s">
        <v>20</v>
      </c>
      <c r="J72" s="88" t="s">
        <v>216</v>
      </c>
    </row>
    <row r="73" spans="1:10">
      <c r="A73" s="162" t="str">
        <f t="shared" si="3"/>
        <v>hydro_pondage</v>
      </c>
      <c r="B73" s="83" t="s">
        <v>37</v>
      </c>
      <c r="C73" s="84" t="s">
        <v>202</v>
      </c>
      <c r="D73" s="85" t="s">
        <v>257</v>
      </c>
      <c r="E73" s="89" t="s">
        <v>312</v>
      </c>
      <c r="F73" s="47" t="s">
        <v>259</v>
      </c>
      <c r="G73" s="47" t="s">
        <v>247</v>
      </c>
      <c r="H73" s="47" t="s">
        <v>215</v>
      </c>
      <c r="I73" s="88" t="s">
        <v>20</v>
      </c>
      <c r="J73" s="88" t="s">
        <v>216</v>
      </c>
    </row>
    <row r="74" spans="1:10">
      <c r="A74" s="162" t="str">
        <f t="shared" si="3"/>
        <v>hydro_pondage</v>
      </c>
      <c r="B74" s="83" t="s">
        <v>37</v>
      </c>
      <c r="C74" s="84" t="s">
        <v>202</v>
      </c>
      <c r="D74" s="85" t="s">
        <v>260</v>
      </c>
      <c r="E74" s="89" t="s">
        <v>313</v>
      </c>
      <c r="F74" s="47" t="s">
        <v>259</v>
      </c>
      <c r="G74" s="47" t="s">
        <v>247</v>
      </c>
      <c r="H74" s="47" t="s">
        <v>215</v>
      </c>
      <c r="I74" s="88" t="s">
        <v>20</v>
      </c>
      <c r="J74" s="88" t="s">
        <v>216</v>
      </c>
    </row>
    <row r="75" spans="1:10">
      <c r="A75" s="162" t="str">
        <f t="shared" si="3"/>
        <v>hydro_pondage</v>
      </c>
      <c r="B75" s="83" t="s">
        <v>37</v>
      </c>
      <c r="C75" s="84" t="s">
        <v>202</v>
      </c>
      <c r="D75" s="85" t="s">
        <v>270</v>
      </c>
      <c r="E75" s="86" t="s">
        <v>314</v>
      </c>
      <c r="F75" s="88" t="s">
        <v>252</v>
      </c>
      <c r="G75" s="88" t="s">
        <v>247</v>
      </c>
      <c r="H75" s="88" t="s">
        <v>215</v>
      </c>
      <c r="I75" s="88" t="s">
        <v>20</v>
      </c>
      <c r="J75" s="88" t="s">
        <v>216</v>
      </c>
    </row>
    <row r="76" spans="1:10" ht="43.15">
      <c r="A76" s="162" t="str">
        <f t="shared" si="3"/>
        <v>hydro_pondage</v>
      </c>
      <c r="B76" s="83" t="s">
        <v>37</v>
      </c>
      <c r="C76" s="84" t="s">
        <v>202</v>
      </c>
      <c r="D76" s="85" t="s">
        <v>250</v>
      </c>
      <c r="E76" s="86" t="s">
        <v>251</v>
      </c>
      <c r="F76" s="88" t="s">
        <v>252</v>
      </c>
      <c r="G76" s="88" t="s">
        <v>247</v>
      </c>
      <c r="H76" s="88" t="s">
        <v>215</v>
      </c>
      <c r="I76" s="88" t="s">
        <v>20</v>
      </c>
      <c r="J76" s="88" t="s">
        <v>216</v>
      </c>
    </row>
    <row r="77" spans="1:10">
      <c r="A77" s="162" t="str">
        <f t="shared" si="3"/>
        <v>hydro_pondage</v>
      </c>
      <c r="B77" s="83" t="s">
        <v>37</v>
      </c>
      <c r="C77" s="84" t="s">
        <v>202</v>
      </c>
      <c r="D77" s="85" t="s">
        <v>236</v>
      </c>
      <c r="E77" s="89" t="s">
        <v>315</v>
      </c>
      <c r="F77" s="47" t="s">
        <v>238</v>
      </c>
      <c r="G77" s="47" t="s">
        <v>247</v>
      </c>
      <c r="H77" s="47" t="s">
        <v>235</v>
      </c>
      <c r="I77" s="88" t="s">
        <v>20</v>
      </c>
      <c r="J77" s="88" t="s">
        <v>216</v>
      </c>
    </row>
    <row r="78" spans="1:10">
      <c r="A78" s="162" t="str">
        <f t="shared" si="3"/>
        <v>hydro_pondage</v>
      </c>
      <c r="B78" s="83" t="s">
        <v>37</v>
      </c>
      <c r="C78" s="84" t="s">
        <v>202</v>
      </c>
      <c r="D78" s="85" t="s">
        <v>232</v>
      </c>
      <c r="E78" s="89" t="s">
        <v>316</v>
      </c>
      <c r="F78" s="47" t="s">
        <v>213</v>
      </c>
      <c r="G78" s="47" t="s">
        <v>234</v>
      </c>
      <c r="H78" s="47" t="s">
        <v>235</v>
      </c>
      <c r="I78" s="88" t="s">
        <v>20</v>
      </c>
      <c r="J78" s="88" t="s">
        <v>216</v>
      </c>
    </row>
    <row r="79" spans="1:10">
      <c r="A79" s="112"/>
      <c r="B79" s="111" t="s">
        <v>39</v>
      </c>
      <c r="C79" s="112" t="s">
        <v>209</v>
      </c>
      <c r="D79" s="111"/>
      <c r="E79" s="113" t="s">
        <v>301</v>
      </c>
      <c r="F79" s="114"/>
      <c r="G79" s="114"/>
      <c r="H79" s="114"/>
      <c r="I79" s="114" t="s">
        <v>20</v>
      </c>
      <c r="J79" s="114"/>
    </row>
    <row r="80" spans="1:10">
      <c r="A80" s="162" t="str">
        <f t="shared" ref="A80:A90" si="4">IF(I80=A$3,HYPERLINK("#'"&amp;B80&amp;"'!A1",B80),_xlfn.CONCAT("Please use ",I80," file"))</f>
        <v>hydro_ror</v>
      </c>
      <c r="B80" s="83" t="s">
        <v>39</v>
      </c>
      <c r="C80" s="84" t="s">
        <v>202</v>
      </c>
      <c r="D80" s="85" t="s">
        <v>317</v>
      </c>
      <c r="E80" s="86" t="s">
        <v>212</v>
      </c>
      <c r="F80" s="88" t="s">
        <v>213</v>
      </c>
      <c r="G80" s="88" t="s">
        <v>214</v>
      </c>
      <c r="H80" s="88" t="s">
        <v>215</v>
      </c>
      <c r="I80" s="88" t="s">
        <v>20</v>
      </c>
      <c r="J80" s="88" t="s">
        <v>216</v>
      </c>
    </row>
    <row r="81" spans="1:10">
      <c r="A81" s="162" t="str">
        <f t="shared" si="4"/>
        <v>hydro_ror</v>
      </c>
      <c r="B81" s="83" t="s">
        <v>39</v>
      </c>
      <c r="C81" s="84" t="s">
        <v>202</v>
      </c>
      <c r="D81" s="85" t="s">
        <v>219</v>
      </c>
      <c r="E81" s="89" t="s">
        <v>318</v>
      </c>
      <c r="F81" s="88" t="s">
        <v>213</v>
      </c>
      <c r="G81" s="88" t="s">
        <v>214</v>
      </c>
      <c r="H81" s="88" t="s">
        <v>215</v>
      </c>
      <c r="I81" s="88" t="s">
        <v>20</v>
      </c>
      <c r="J81" s="88" t="s">
        <v>216</v>
      </c>
    </row>
    <row r="82" spans="1:10" ht="43.15">
      <c r="A82" s="162" t="str">
        <f t="shared" si="4"/>
        <v>hydro_ror</v>
      </c>
      <c r="B82" s="83" t="s">
        <v>39</v>
      </c>
      <c r="C82" s="84" t="s">
        <v>202</v>
      </c>
      <c r="D82" s="85" t="s">
        <v>221</v>
      </c>
      <c r="E82" s="89" t="s">
        <v>222</v>
      </c>
      <c r="F82" s="88" t="s">
        <v>213</v>
      </c>
      <c r="G82" s="88" t="s">
        <v>214</v>
      </c>
      <c r="H82" s="88" t="s">
        <v>215</v>
      </c>
      <c r="I82" s="88" t="s">
        <v>20</v>
      </c>
      <c r="J82" s="88" t="s">
        <v>216</v>
      </c>
    </row>
    <row r="83" spans="1:10" ht="28.9">
      <c r="A83" s="162" t="str">
        <f t="shared" si="4"/>
        <v>hydro_ror</v>
      </c>
      <c r="B83" s="83" t="s">
        <v>39</v>
      </c>
      <c r="C83" s="84" t="s">
        <v>202</v>
      </c>
      <c r="D83" s="85" t="s">
        <v>245</v>
      </c>
      <c r="E83" s="89" t="s">
        <v>307</v>
      </c>
      <c r="F83" s="88" t="s">
        <v>238</v>
      </c>
      <c r="G83" s="88" t="s">
        <v>247</v>
      </c>
      <c r="H83" s="88" t="s">
        <v>215</v>
      </c>
      <c r="I83" s="88" t="s">
        <v>20</v>
      </c>
      <c r="J83" s="88" t="s">
        <v>216</v>
      </c>
    </row>
    <row r="84" spans="1:10" ht="28.9">
      <c r="A84" s="162" t="str">
        <f t="shared" si="4"/>
        <v>hydro_ror</v>
      </c>
      <c r="B84" s="83" t="s">
        <v>39</v>
      </c>
      <c r="C84" s="84" t="s">
        <v>202</v>
      </c>
      <c r="D84" s="85" t="s">
        <v>248</v>
      </c>
      <c r="E84" s="89" t="s">
        <v>309</v>
      </c>
      <c r="F84" s="88" t="s">
        <v>238</v>
      </c>
      <c r="G84" s="88" t="s">
        <v>247</v>
      </c>
      <c r="H84" s="88" t="s">
        <v>215</v>
      </c>
      <c r="I84" s="88" t="s">
        <v>20</v>
      </c>
      <c r="J84" s="88" t="s">
        <v>216</v>
      </c>
    </row>
    <row r="85" spans="1:10" ht="28.9">
      <c r="A85" s="162" t="str">
        <f t="shared" si="4"/>
        <v>hydro_ror</v>
      </c>
      <c r="B85" s="83" t="s">
        <v>39</v>
      </c>
      <c r="C85" s="84" t="s">
        <v>202</v>
      </c>
      <c r="D85" s="85" t="s">
        <v>310</v>
      </c>
      <c r="E85" s="89" t="s">
        <v>319</v>
      </c>
      <c r="F85" s="88" t="s">
        <v>252</v>
      </c>
      <c r="G85" s="88" t="s">
        <v>247</v>
      </c>
      <c r="H85" s="88" t="s">
        <v>215</v>
      </c>
      <c r="I85" s="88" t="s">
        <v>20</v>
      </c>
      <c r="J85" s="88" t="s">
        <v>216</v>
      </c>
    </row>
    <row r="86" spans="1:10">
      <c r="A86" s="162" t="str">
        <f t="shared" si="4"/>
        <v>hydro_ror</v>
      </c>
      <c r="B86" s="83" t="s">
        <v>39</v>
      </c>
      <c r="C86" s="84" t="s">
        <v>202</v>
      </c>
      <c r="D86" s="85" t="s">
        <v>257</v>
      </c>
      <c r="E86" s="89" t="s">
        <v>312</v>
      </c>
      <c r="F86" s="88" t="s">
        <v>259</v>
      </c>
      <c r="G86" s="88" t="s">
        <v>247</v>
      </c>
      <c r="H86" s="88" t="s">
        <v>215</v>
      </c>
      <c r="I86" s="88" t="s">
        <v>20</v>
      </c>
      <c r="J86" s="88" t="s">
        <v>216</v>
      </c>
    </row>
    <row r="87" spans="1:10">
      <c r="A87" s="162" t="str">
        <f t="shared" si="4"/>
        <v>hydro_ror</v>
      </c>
      <c r="B87" s="83" t="s">
        <v>39</v>
      </c>
      <c r="C87" s="84" t="s">
        <v>202</v>
      </c>
      <c r="D87" s="85" t="s">
        <v>260</v>
      </c>
      <c r="E87" s="89" t="s">
        <v>313</v>
      </c>
      <c r="F87" s="88" t="s">
        <v>259</v>
      </c>
      <c r="G87" s="88" t="s">
        <v>247</v>
      </c>
      <c r="H87" s="88" t="s">
        <v>215</v>
      </c>
      <c r="I87" s="88" t="s">
        <v>20</v>
      </c>
      <c r="J87" s="88" t="s">
        <v>216</v>
      </c>
    </row>
    <row r="88" spans="1:10">
      <c r="A88" s="162" t="str">
        <f t="shared" si="4"/>
        <v>hydro_ror</v>
      </c>
      <c r="B88" s="83" t="s">
        <v>39</v>
      </c>
      <c r="C88" s="84" t="s">
        <v>202</v>
      </c>
      <c r="D88" s="85" t="s">
        <v>270</v>
      </c>
      <c r="E88" s="86" t="s">
        <v>314</v>
      </c>
      <c r="F88" s="88" t="s">
        <v>252</v>
      </c>
      <c r="G88" s="88" t="s">
        <v>247</v>
      </c>
      <c r="H88" s="88" t="s">
        <v>215</v>
      </c>
      <c r="I88" s="88" t="s">
        <v>20</v>
      </c>
      <c r="J88" s="88" t="s">
        <v>216</v>
      </c>
    </row>
    <row r="89" spans="1:10" ht="43.15">
      <c r="A89" s="162" t="str">
        <f t="shared" si="4"/>
        <v>hydro_ror</v>
      </c>
      <c r="B89" s="83" t="s">
        <v>39</v>
      </c>
      <c r="C89" s="84" t="s">
        <v>202</v>
      </c>
      <c r="D89" s="85" t="s">
        <v>250</v>
      </c>
      <c r="E89" s="86" t="s">
        <v>251</v>
      </c>
      <c r="F89" s="88" t="s">
        <v>252</v>
      </c>
      <c r="G89" s="88" t="s">
        <v>247</v>
      </c>
      <c r="H89" s="88" t="s">
        <v>215</v>
      </c>
      <c r="I89" s="88" t="s">
        <v>20</v>
      </c>
      <c r="J89" s="88" t="s">
        <v>216</v>
      </c>
    </row>
    <row r="90" spans="1:10">
      <c r="A90" s="162" t="str">
        <f t="shared" si="4"/>
        <v>hydro_ror</v>
      </c>
      <c r="B90" s="83" t="s">
        <v>39</v>
      </c>
      <c r="C90" s="84" t="s">
        <v>202</v>
      </c>
      <c r="D90" s="85" t="s">
        <v>223</v>
      </c>
      <c r="E90" s="86" t="s">
        <v>224</v>
      </c>
      <c r="F90" s="88" t="s">
        <v>213</v>
      </c>
      <c r="G90" s="88" t="s">
        <v>214</v>
      </c>
      <c r="H90" s="88" t="s">
        <v>215</v>
      </c>
      <c r="I90" s="88" t="s">
        <v>20</v>
      </c>
      <c r="J90" s="88" t="s">
        <v>216</v>
      </c>
    </row>
    <row r="91" spans="1:10">
      <c r="A91" s="116"/>
      <c r="B91" s="115" t="s">
        <v>45</v>
      </c>
      <c r="C91" s="116" t="s">
        <v>209</v>
      </c>
      <c r="D91" s="115"/>
      <c r="E91" s="117" t="s">
        <v>320</v>
      </c>
      <c r="F91" s="118"/>
      <c r="G91" s="118"/>
      <c r="H91" s="118"/>
      <c r="I91" s="118" t="s">
        <v>20</v>
      </c>
      <c r="J91" s="118"/>
    </row>
    <row r="92" spans="1:10">
      <c r="A92" s="162" t="str">
        <f t="shared" ref="A92:A97" si="5">IF(I92=A$3,HYPERLINK("#'"&amp;B92&amp;"'!A1",B92),_xlfn.CONCAT("Please use ",I92," file"))</f>
        <v>solar</v>
      </c>
      <c r="B92" s="83" t="s">
        <v>45</v>
      </c>
      <c r="C92" s="84" t="s">
        <v>202</v>
      </c>
      <c r="D92" s="119" t="s">
        <v>211</v>
      </c>
      <c r="E92" s="86" t="s">
        <v>212</v>
      </c>
      <c r="F92" s="88" t="s">
        <v>213</v>
      </c>
      <c r="G92" s="88" t="s">
        <v>214</v>
      </c>
      <c r="H92" s="88" t="s">
        <v>215</v>
      </c>
      <c r="I92" s="88" t="s">
        <v>20</v>
      </c>
      <c r="J92" s="88" t="s">
        <v>216</v>
      </c>
    </row>
    <row r="93" spans="1:10">
      <c r="A93" s="162" t="str">
        <f t="shared" si="5"/>
        <v>solar</v>
      </c>
      <c r="B93" s="83" t="s">
        <v>45</v>
      </c>
      <c r="C93" s="84" t="s">
        <v>202</v>
      </c>
      <c r="D93" s="119" t="s">
        <v>221</v>
      </c>
      <c r="E93" s="89" t="s">
        <v>321</v>
      </c>
      <c r="F93" s="88" t="s">
        <v>213</v>
      </c>
      <c r="G93" s="88" t="s">
        <v>214</v>
      </c>
      <c r="H93" s="88" t="s">
        <v>215</v>
      </c>
      <c r="I93" s="88" t="s">
        <v>20</v>
      </c>
      <c r="J93" s="88" t="s">
        <v>216</v>
      </c>
    </row>
    <row r="94" spans="1:10" ht="28.9">
      <c r="A94" s="162" t="str">
        <f t="shared" si="5"/>
        <v>solar</v>
      </c>
      <c r="B94" s="83" t="s">
        <v>45</v>
      </c>
      <c r="C94" s="84" t="s">
        <v>202</v>
      </c>
      <c r="D94" s="119" t="s">
        <v>217</v>
      </c>
      <c r="E94" s="89" t="s">
        <v>322</v>
      </c>
      <c r="F94" s="88" t="s">
        <v>213</v>
      </c>
      <c r="G94" s="88" t="s">
        <v>214</v>
      </c>
      <c r="H94" s="88" t="s">
        <v>215</v>
      </c>
      <c r="I94" s="88" t="s">
        <v>20</v>
      </c>
      <c r="J94" s="88" t="s">
        <v>216</v>
      </c>
    </row>
    <row r="95" spans="1:10">
      <c r="A95" s="162" t="str">
        <f t="shared" si="5"/>
        <v>solar</v>
      </c>
      <c r="B95" s="83" t="s">
        <v>45</v>
      </c>
      <c r="C95" s="84" t="s">
        <v>202</v>
      </c>
      <c r="D95" s="119" t="s">
        <v>308</v>
      </c>
      <c r="E95" s="86" t="s">
        <v>323</v>
      </c>
      <c r="F95" s="88" t="s">
        <v>238</v>
      </c>
      <c r="G95" s="88" t="s">
        <v>247</v>
      </c>
      <c r="H95" s="88" t="s">
        <v>215</v>
      </c>
      <c r="I95" s="88" t="s">
        <v>20</v>
      </c>
      <c r="J95" s="88" t="s">
        <v>216</v>
      </c>
    </row>
    <row r="96" spans="1:10">
      <c r="A96" s="162" t="str">
        <f t="shared" si="5"/>
        <v>solar</v>
      </c>
      <c r="B96" s="83" t="s">
        <v>45</v>
      </c>
      <c r="C96" s="84" t="s">
        <v>202</v>
      </c>
      <c r="D96" s="85" t="s">
        <v>223</v>
      </c>
      <c r="E96" s="86" t="s">
        <v>224</v>
      </c>
      <c r="F96" s="88"/>
      <c r="G96" s="88"/>
      <c r="H96" s="88"/>
      <c r="I96" s="88" t="s">
        <v>20</v>
      </c>
      <c r="J96" s="88" t="s">
        <v>216</v>
      </c>
    </row>
    <row r="97" spans="1:10">
      <c r="A97" s="162" t="str">
        <f t="shared" si="5"/>
        <v>solar</v>
      </c>
      <c r="B97" s="83" t="s">
        <v>45</v>
      </c>
      <c r="C97" s="84" t="s">
        <v>202</v>
      </c>
      <c r="D97" s="85" t="s">
        <v>270</v>
      </c>
      <c r="E97" s="86" t="s">
        <v>314</v>
      </c>
      <c r="F97" s="88" t="s">
        <v>252</v>
      </c>
      <c r="G97" s="88" t="s">
        <v>247</v>
      </c>
      <c r="H97" s="88" t="s">
        <v>215</v>
      </c>
      <c r="I97" s="88" t="s">
        <v>20</v>
      </c>
      <c r="J97" s="88" t="s">
        <v>216</v>
      </c>
    </row>
    <row r="98" spans="1:10">
      <c r="A98" s="116"/>
      <c r="B98" s="115" t="s">
        <v>47</v>
      </c>
      <c r="C98" s="116" t="s">
        <v>209</v>
      </c>
      <c r="D98" s="115"/>
      <c r="E98" s="117" t="s">
        <v>320</v>
      </c>
      <c r="F98" s="118"/>
      <c r="G98" s="118"/>
      <c r="H98" s="118"/>
      <c r="I98" s="118" t="s">
        <v>20</v>
      </c>
      <c r="J98" s="118"/>
    </row>
    <row r="99" spans="1:10">
      <c r="A99" s="162" t="str">
        <f t="shared" ref="A99:A104" si="6">IF(I99=A$3,HYPERLINK("#'"&amp;B99&amp;"'!A1",B99),_xlfn.CONCAT("Please use ",I99," file"))</f>
        <v>wind</v>
      </c>
      <c r="B99" s="83" t="s">
        <v>47</v>
      </c>
      <c r="C99" s="84" t="s">
        <v>202</v>
      </c>
      <c r="D99" s="119" t="s">
        <v>211</v>
      </c>
      <c r="E99" s="86" t="s">
        <v>212</v>
      </c>
      <c r="F99" s="88" t="s">
        <v>213</v>
      </c>
      <c r="G99" s="88" t="s">
        <v>214</v>
      </c>
      <c r="H99" s="88" t="s">
        <v>215</v>
      </c>
      <c r="I99" s="88" t="s">
        <v>20</v>
      </c>
      <c r="J99" s="88" t="s">
        <v>216</v>
      </c>
    </row>
    <row r="100" spans="1:10">
      <c r="A100" s="162" t="str">
        <f t="shared" si="6"/>
        <v>wind</v>
      </c>
      <c r="B100" s="83" t="s">
        <v>47</v>
      </c>
      <c r="C100" s="74" t="s">
        <v>202</v>
      </c>
      <c r="D100" s="119" t="s">
        <v>221</v>
      </c>
      <c r="E100" s="89" t="s">
        <v>321</v>
      </c>
      <c r="F100" s="88" t="s">
        <v>213</v>
      </c>
      <c r="G100" s="88" t="s">
        <v>214</v>
      </c>
      <c r="H100" s="88" t="s">
        <v>215</v>
      </c>
      <c r="I100" s="88" t="s">
        <v>20</v>
      </c>
      <c r="J100" s="88" t="s">
        <v>216</v>
      </c>
    </row>
    <row r="101" spans="1:10">
      <c r="A101" s="162" t="str">
        <f t="shared" si="6"/>
        <v>wind</v>
      </c>
      <c r="B101" s="83" t="s">
        <v>47</v>
      </c>
      <c r="C101" s="84" t="s">
        <v>202</v>
      </c>
      <c r="D101" s="85" t="s">
        <v>223</v>
      </c>
      <c r="E101" s="86" t="s">
        <v>224</v>
      </c>
      <c r="F101" s="88" t="s">
        <v>213</v>
      </c>
      <c r="G101" s="88" t="s">
        <v>214</v>
      </c>
      <c r="H101" s="88" t="s">
        <v>215</v>
      </c>
      <c r="I101" s="88" t="s">
        <v>20</v>
      </c>
      <c r="J101" s="88" t="s">
        <v>216</v>
      </c>
    </row>
    <row r="102" spans="1:10" ht="28.9">
      <c r="A102" s="162" t="str">
        <f t="shared" si="6"/>
        <v>wind</v>
      </c>
      <c r="B102" s="83" t="s">
        <v>47</v>
      </c>
      <c r="C102" s="84" t="s">
        <v>202</v>
      </c>
      <c r="D102" s="119" t="s">
        <v>217</v>
      </c>
      <c r="E102" s="89" t="s">
        <v>322</v>
      </c>
      <c r="F102" s="88" t="s">
        <v>213</v>
      </c>
      <c r="G102" s="88" t="s">
        <v>214</v>
      </c>
      <c r="H102" s="88" t="s">
        <v>215</v>
      </c>
      <c r="I102" s="88" t="s">
        <v>20</v>
      </c>
      <c r="J102" s="88" t="s">
        <v>216</v>
      </c>
    </row>
    <row r="103" spans="1:10">
      <c r="A103" s="162" t="str">
        <f t="shared" si="6"/>
        <v>wind</v>
      </c>
      <c r="B103" s="83" t="s">
        <v>47</v>
      </c>
      <c r="C103" s="84" t="s">
        <v>202</v>
      </c>
      <c r="D103" s="119" t="s">
        <v>308</v>
      </c>
      <c r="E103" s="86" t="s">
        <v>323</v>
      </c>
      <c r="F103" s="88" t="s">
        <v>238</v>
      </c>
      <c r="G103" s="88" t="s">
        <v>247</v>
      </c>
      <c r="H103" s="88" t="s">
        <v>215</v>
      </c>
      <c r="I103" s="88" t="s">
        <v>20</v>
      </c>
      <c r="J103" s="88" t="s">
        <v>216</v>
      </c>
    </row>
    <row r="104" spans="1:10">
      <c r="A104" s="162" t="str">
        <f t="shared" si="6"/>
        <v>wind</v>
      </c>
      <c r="B104" s="83" t="s">
        <v>47</v>
      </c>
      <c r="C104" s="84" t="s">
        <v>202</v>
      </c>
      <c r="D104" s="85" t="s">
        <v>270</v>
      </c>
      <c r="E104" s="86" t="s">
        <v>314</v>
      </c>
      <c r="F104" s="88" t="s">
        <v>252</v>
      </c>
      <c r="G104" s="88" t="s">
        <v>247</v>
      </c>
      <c r="H104" s="88" t="s">
        <v>215</v>
      </c>
      <c r="I104" s="88" t="s">
        <v>20</v>
      </c>
      <c r="J104" s="88" t="s">
        <v>216</v>
      </c>
    </row>
    <row r="105" spans="1:10">
      <c r="A105" s="121"/>
      <c r="B105" s="120" t="s">
        <v>57</v>
      </c>
      <c r="C105" s="121" t="s">
        <v>209</v>
      </c>
      <c r="D105" s="120"/>
      <c r="E105" s="122" t="s">
        <v>324</v>
      </c>
      <c r="F105" s="123"/>
      <c r="G105" s="123"/>
      <c r="H105" s="123"/>
      <c r="I105" s="123" t="s">
        <v>20</v>
      </c>
      <c r="J105" s="123"/>
    </row>
    <row r="106" spans="1:10">
      <c r="A106" s="162" t="str">
        <f t="shared" ref="A106:A145" si="7">IF(I106=A$3,HYPERLINK("#'"&amp;B106&amp;"'!A1",B106),_xlfn.CONCAT("Please use ",I106," file"))</f>
        <v>psp_unit</v>
      </c>
      <c r="B106" s="83" t="s">
        <v>57</v>
      </c>
      <c r="C106" s="84" t="s">
        <v>202</v>
      </c>
      <c r="D106" s="85" t="s">
        <v>211</v>
      </c>
      <c r="E106" s="86" t="s">
        <v>212</v>
      </c>
      <c r="F106" s="88" t="s">
        <v>213</v>
      </c>
      <c r="G106" s="88" t="s">
        <v>214</v>
      </c>
      <c r="H106" s="88" t="s">
        <v>215</v>
      </c>
      <c r="I106" s="88" t="s">
        <v>20</v>
      </c>
      <c r="J106" s="88" t="s">
        <v>216</v>
      </c>
    </row>
    <row r="107" spans="1:10">
      <c r="A107" s="162" t="str">
        <f t="shared" si="7"/>
        <v>psp_unit</v>
      </c>
      <c r="B107" s="83" t="s">
        <v>57</v>
      </c>
      <c r="C107" s="84" t="s">
        <v>202</v>
      </c>
      <c r="D107" s="85" t="s">
        <v>219</v>
      </c>
      <c r="E107" s="89" t="s">
        <v>325</v>
      </c>
      <c r="F107" s="88" t="s">
        <v>213</v>
      </c>
      <c r="G107" s="88" t="s">
        <v>214</v>
      </c>
      <c r="H107" s="88" t="s">
        <v>215</v>
      </c>
      <c r="I107" s="88" t="s">
        <v>20</v>
      </c>
      <c r="J107" s="88" t="s">
        <v>216</v>
      </c>
    </row>
    <row r="108" spans="1:10">
      <c r="A108" s="162" t="str">
        <f t="shared" si="7"/>
        <v>psp_unit</v>
      </c>
      <c r="B108" s="83" t="s">
        <v>57</v>
      </c>
      <c r="C108" s="84" t="s">
        <v>202</v>
      </c>
      <c r="D108" s="85" t="s">
        <v>223</v>
      </c>
      <c r="E108" s="86" t="s">
        <v>224</v>
      </c>
      <c r="F108" s="88" t="s">
        <v>213</v>
      </c>
      <c r="G108" s="88" t="s">
        <v>214</v>
      </c>
      <c r="H108" s="88" t="s">
        <v>215</v>
      </c>
      <c r="I108" s="88" t="s">
        <v>20</v>
      </c>
      <c r="J108" s="88" t="s">
        <v>216</v>
      </c>
    </row>
    <row r="109" spans="1:10" ht="28.9">
      <c r="A109" s="162" t="str">
        <f t="shared" si="7"/>
        <v>psp_unit</v>
      </c>
      <c r="B109" s="83" t="s">
        <v>57</v>
      </c>
      <c r="C109" s="84" t="s">
        <v>202</v>
      </c>
      <c r="D109" s="85" t="s">
        <v>217</v>
      </c>
      <c r="E109" s="89" t="s">
        <v>326</v>
      </c>
      <c r="F109" s="88" t="s">
        <v>213</v>
      </c>
      <c r="G109" s="88" t="s">
        <v>214</v>
      </c>
      <c r="H109" s="88" t="s">
        <v>215</v>
      </c>
      <c r="I109" s="88" t="s">
        <v>20</v>
      </c>
      <c r="J109" s="88" t="s">
        <v>216</v>
      </c>
    </row>
    <row r="110" spans="1:10">
      <c r="A110" s="162" t="str">
        <f t="shared" si="7"/>
        <v>psp_unit</v>
      </c>
      <c r="B110" s="83" t="s">
        <v>57</v>
      </c>
      <c r="C110" s="84" t="s">
        <v>202</v>
      </c>
      <c r="D110" s="85" t="s">
        <v>327</v>
      </c>
      <c r="E110" s="89" t="s">
        <v>328</v>
      </c>
      <c r="F110" s="88" t="s">
        <v>329</v>
      </c>
      <c r="G110" s="88" t="s">
        <v>247</v>
      </c>
      <c r="H110" s="88" t="s">
        <v>215</v>
      </c>
      <c r="I110" s="88" t="s">
        <v>20</v>
      </c>
      <c r="J110" s="88" t="s">
        <v>216</v>
      </c>
    </row>
    <row r="111" spans="1:10">
      <c r="A111" s="162" t="str">
        <f t="shared" si="7"/>
        <v>psp_unit</v>
      </c>
      <c r="B111" s="83" t="s">
        <v>57</v>
      </c>
      <c r="C111" s="84" t="s">
        <v>202</v>
      </c>
      <c r="D111" s="85" t="s">
        <v>330</v>
      </c>
      <c r="E111" s="89" t="s">
        <v>331</v>
      </c>
      <c r="F111" s="88" t="s">
        <v>238</v>
      </c>
      <c r="G111" s="88" t="s">
        <v>247</v>
      </c>
      <c r="H111" s="88" t="s">
        <v>215</v>
      </c>
      <c r="I111" s="88" t="s">
        <v>20</v>
      </c>
      <c r="J111" s="88" t="s">
        <v>216</v>
      </c>
    </row>
    <row r="112" spans="1:10">
      <c r="A112" s="162" t="str">
        <f t="shared" si="7"/>
        <v>psp_unit</v>
      </c>
      <c r="B112" s="83" t="s">
        <v>57</v>
      </c>
      <c r="C112" s="84" t="s">
        <v>202</v>
      </c>
      <c r="D112" s="85" t="s">
        <v>332</v>
      </c>
      <c r="E112" s="89" t="s">
        <v>333</v>
      </c>
      <c r="F112" s="88" t="s">
        <v>238</v>
      </c>
      <c r="G112" s="88" t="s">
        <v>247</v>
      </c>
      <c r="H112" s="88" t="s">
        <v>215</v>
      </c>
      <c r="I112" s="88" t="s">
        <v>20</v>
      </c>
      <c r="J112" s="88" t="s">
        <v>216</v>
      </c>
    </row>
    <row r="113" spans="1:10">
      <c r="A113" s="162" t="str">
        <f t="shared" si="7"/>
        <v>psp_unit</v>
      </c>
      <c r="B113" s="83" t="s">
        <v>57</v>
      </c>
      <c r="C113" s="84" t="s">
        <v>202</v>
      </c>
      <c r="D113" s="85" t="s">
        <v>334</v>
      </c>
      <c r="E113" s="89" t="s">
        <v>335</v>
      </c>
      <c r="F113" s="88" t="s">
        <v>252</v>
      </c>
      <c r="G113" s="88" t="s">
        <v>247</v>
      </c>
      <c r="H113" s="88" t="s">
        <v>215</v>
      </c>
      <c r="I113" s="88" t="s">
        <v>20</v>
      </c>
      <c r="J113" s="88" t="s">
        <v>216</v>
      </c>
    </row>
    <row r="114" spans="1:10" ht="43.15">
      <c r="A114" s="162" t="str">
        <f t="shared" si="7"/>
        <v>psp_unit</v>
      </c>
      <c r="B114" s="83" t="s">
        <v>57</v>
      </c>
      <c r="C114" s="84" t="s">
        <v>202</v>
      </c>
      <c r="D114" s="85" t="s">
        <v>336</v>
      </c>
      <c r="E114" s="86" t="s">
        <v>337</v>
      </c>
      <c r="F114" s="88" t="s">
        <v>252</v>
      </c>
      <c r="G114" s="88" t="s">
        <v>247</v>
      </c>
      <c r="H114" s="88" t="s">
        <v>215</v>
      </c>
      <c r="I114" s="88" t="s">
        <v>20</v>
      </c>
      <c r="J114" s="88" t="s">
        <v>216</v>
      </c>
    </row>
    <row r="115" spans="1:10">
      <c r="A115" s="162" t="str">
        <f t="shared" si="7"/>
        <v>psp_unit</v>
      </c>
      <c r="B115" s="83" t="s">
        <v>57</v>
      </c>
      <c r="C115" s="84" t="s">
        <v>202</v>
      </c>
      <c r="D115" s="85" t="s">
        <v>338</v>
      </c>
      <c r="E115" s="86" t="s">
        <v>339</v>
      </c>
      <c r="F115" s="88" t="s">
        <v>252</v>
      </c>
      <c r="G115" s="88" t="s">
        <v>247</v>
      </c>
      <c r="H115" s="88" t="s">
        <v>215</v>
      </c>
      <c r="I115" s="88" t="s">
        <v>20</v>
      </c>
      <c r="J115" s="88" t="s">
        <v>216</v>
      </c>
    </row>
    <row r="116" spans="1:10">
      <c r="A116" s="162" t="str">
        <f t="shared" si="7"/>
        <v>psp_unit</v>
      </c>
      <c r="B116" s="83" t="s">
        <v>57</v>
      </c>
      <c r="C116" s="84" t="s">
        <v>202</v>
      </c>
      <c r="D116" s="85" t="s">
        <v>340</v>
      </c>
      <c r="E116" s="89" t="s">
        <v>341</v>
      </c>
      <c r="F116" s="88" t="s">
        <v>342</v>
      </c>
      <c r="G116" s="88" t="s">
        <v>247</v>
      </c>
      <c r="H116" s="88" t="s">
        <v>235</v>
      </c>
      <c r="I116" s="88" t="s">
        <v>20</v>
      </c>
      <c r="J116" s="88" t="s">
        <v>216</v>
      </c>
    </row>
    <row r="117" spans="1:10" ht="28.9">
      <c r="A117" s="162" t="str">
        <f t="shared" si="7"/>
        <v>psp_unit</v>
      </c>
      <c r="B117" s="83" t="s">
        <v>57</v>
      </c>
      <c r="C117" s="84" t="s">
        <v>202</v>
      </c>
      <c r="D117" s="85" t="s">
        <v>343</v>
      </c>
      <c r="E117" s="86" t="s">
        <v>344</v>
      </c>
      <c r="F117" s="88" t="s">
        <v>213</v>
      </c>
      <c r="G117" s="88" t="s">
        <v>234</v>
      </c>
      <c r="H117" s="88" t="s">
        <v>235</v>
      </c>
      <c r="I117" s="88" t="s">
        <v>20</v>
      </c>
      <c r="J117" s="88" t="s">
        <v>216</v>
      </c>
    </row>
    <row r="118" spans="1:10">
      <c r="A118" s="162" t="str">
        <f t="shared" si="7"/>
        <v>psp_unit</v>
      </c>
      <c r="B118" s="83" t="s">
        <v>57</v>
      </c>
      <c r="C118" s="84" t="s">
        <v>202</v>
      </c>
      <c r="D118" s="85" t="s">
        <v>345</v>
      </c>
      <c r="E118" s="89" t="s">
        <v>346</v>
      </c>
      <c r="F118" s="88" t="s">
        <v>342</v>
      </c>
      <c r="G118" s="88" t="s">
        <v>247</v>
      </c>
      <c r="H118" s="88" t="s">
        <v>235</v>
      </c>
      <c r="I118" s="88" t="s">
        <v>20</v>
      </c>
      <c r="J118" s="88" t="s">
        <v>216</v>
      </c>
    </row>
    <row r="119" spans="1:10" ht="28.9">
      <c r="A119" s="162" t="str">
        <f t="shared" si="7"/>
        <v>psp_unit</v>
      </c>
      <c r="B119" s="83" t="s">
        <v>57</v>
      </c>
      <c r="C119" s="84" t="s">
        <v>202</v>
      </c>
      <c r="D119" s="85" t="s">
        <v>347</v>
      </c>
      <c r="E119" s="86" t="s">
        <v>348</v>
      </c>
      <c r="F119" s="88" t="s">
        <v>213</v>
      </c>
      <c r="G119" s="88" t="s">
        <v>234</v>
      </c>
      <c r="H119" s="88" t="s">
        <v>235</v>
      </c>
      <c r="I119" s="88" t="s">
        <v>20</v>
      </c>
      <c r="J119" s="88" t="s">
        <v>216</v>
      </c>
    </row>
    <row r="120" spans="1:10">
      <c r="A120" s="162" t="str">
        <f t="shared" si="7"/>
        <v>psp_unit</v>
      </c>
      <c r="B120" s="83" t="s">
        <v>57</v>
      </c>
      <c r="C120" s="84" t="s">
        <v>202</v>
      </c>
      <c r="D120" s="85" t="s">
        <v>349</v>
      </c>
      <c r="E120" s="89" t="s">
        <v>350</v>
      </c>
      <c r="F120" s="88" t="s">
        <v>342</v>
      </c>
      <c r="G120" s="88" t="s">
        <v>247</v>
      </c>
      <c r="H120" s="88" t="s">
        <v>235</v>
      </c>
      <c r="I120" s="88" t="s">
        <v>20</v>
      </c>
      <c r="J120" s="88" t="s">
        <v>216</v>
      </c>
    </row>
    <row r="121" spans="1:10" ht="28.9">
      <c r="A121" s="162" t="str">
        <f t="shared" si="7"/>
        <v>psp_unit</v>
      </c>
      <c r="B121" s="83" t="s">
        <v>57</v>
      </c>
      <c r="C121" s="84" t="s">
        <v>202</v>
      </c>
      <c r="D121" s="85" t="s">
        <v>351</v>
      </c>
      <c r="E121" s="86" t="s">
        <v>352</v>
      </c>
      <c r="F121" s="88" t="s">
        <v>242</v>
      </c>
      <c r="G121" s="88" t="s">
        <v>247</v>
      </c>
      <c r="H121" s="88" t="s">
        <v>215</v>
      </c>
      <c r="I121" s="88" t="s">
        <v>20</v>
      </c>
      <c r="J121" s="88" t="s">
        <v>216</v>
      </c>
    </row>
    <row r="122" spans="1:10" ht="28.9">
      <c r="A122" s="162" t="str">
        <f t="shared" si="7"/>
        <v>psp_unit</v>
      </c>
      <c r="B122" s="83" t="s">
        <v>57</v>
      </c>
      <c r="C122" s="84" t="s">
        <v>202</v>
      </c>
      <c r="D122" s="85" t="s">
        <v>353</v>
      </c>
      <c r="E122" s="86" t="s">
        <v>354</v>
      </c>
      <c r="F122" s="88" t="s">
        <v>242</v>
      </c>
      <c r="G122" s="88" t="s">
        <v>247</v>
      </c>
      <c r="H122" s="88" t="s">
        <v>215</v>
      </c>
      <c r="I122" s="88" t="s">
        <v>20</v>
      </c>
      <c r="J122" s="88" t="s">
        <v>216</v>
      </c>
    </row>
    <row r="123" spans="1:10">
      <c r="A123" s="162" t="str">
        <f t="shared" si="7"/>
        <v>psp_unit</v>
      </c>
      <c r="B123" s="83" t="s">
        <v>57</v>
      </c>
      <c r="C123" s="84" t="s">
        <v>202</v>
      </c>
      <c r="D123" s="85" t="s">
        <v>355</v>
      </c>
      <c r="E123" s="89" t="s">
        <v>356</v>
      </c>
      <c r="F123" s="88" t="s">
        <v>213</v>
      </c>
      <c r="G123" s="88" t="s">
        <v>229</v>
      </c>
      <c r="H123" s="88" t="s">
        <v>235</v>
      </c>
      <c r="I123" s="88" t="s">
        <v>20</v>
      </c>
      <c r="J123" s="88" t="s">
        <v>216</v>
      </c>
    </row>
    <row r="124" spans="1:10">
      <c r="A124" s="162" t="str">
        <f t="shared" si="7"/>
        <v>psp_unit</v>
      </c>
      <c r="B124" s="83" t="s">
        <v>57</v>
      </c>
      <c r="C124" s="84" t="s">
        <v>202</v>
      </c>
      <c r="D124" s="85" t="s">
        <v>357</v>
      </c>
      <c r="E124" s="89" t="s">
        <v>358</v>
      </c>
      <c r="F124" s="88" t="s">
        <v>213</v>
      </c>
      <c r="G124" s="88" t="s">
        <v>229</v>
      </c>
      <c r="H124" s="88" t="s">
        <v>235</v>
      </c>
      <c r="I124" s="88" t="s">
        <v>20</v>
      </c>
      <c r="J124" s="88" t="s">
        <v>216</v>
      </c>
    </row>
    <row r="125" spans="1:10">
      <c r="A125" s="162" t="str">
        <f t="shared" si="7"/>
        <v>psp_unit</v>
      </c>
      <c r="B125" s="83" t="s">
        <v>57</v>
      </c>
      <c r="C125" s="84" t="s">
        <v>202</v>
      </c>
      <c r="D125" s="85" t="s">
        <v>359</v>
      </c>
      <c r="E125" s="89" t="s">
        <v>360</v>
      </c>
      <c r="F125" s="88" t="s">
        <v>213</v>
      </c>
      <c r="G125" s="88" t="s">
        <v>229</v>
      </c>
      <c r="H125" s="88" t="s">
        <v>235</v>
      </c>
      <c r="I125" s="88" t="s">
        <v>20</v>
      </c>
      <c r="J125" s="88" t="s">
        <v>216</v>
      </c>
    </row>
    <row r="126" spans="1:10">
      <c r="A126" s="162" t="str">
        <f t="shared" si="7"/>
        <v>psp_unit</v>
      </c>
      <c r="B126" s="83" t="s">
        <v>57</v>
      </c>
      <c r="C126" s="84" t="s">
        <v>202</v>
      </c>
      <c r="D126" s="85" t="s">
        <v>361</v>
      </c>
      <c r="E126" s="89" t="s">
        <v>362</v>
      </c>
      <c r="F126" s="88" t="s">
        <v>213</v>
      </c>
      <c r="G126" s="88" t="s">
        <v>229</v>
      </c>
      <c r="H126" s="88" t="s">
        <v>235</v>
      </c>
      <c r="I126" s="88" t="s">
        <v>20</v>
      </c>
      <c r="J126" s="88" t="s">
        <v>216</v>
      </c>
    </row>
    <row r="127" spans="1:10" ht="28.9">
      <c r="A127" s="162" t="str">
        <f t="shared" si="7"/>
        <v>psp_unit</v>
      </c>
      <c r="B127" s="83" t="s">
        <v>57</v>
      </c>
      <c r="C127" s="84" t="s">
        <v>202</v>
      </c>
      <c r="D127" s="85" t="s">
        <v>363</v>
      </c>
      <c r="E127" s="89" t="s">
        <v>364</v>
      </c>
      <c r="F127" s="88" t="s">
        <v>238</v>
      </c>
      <c r="G127" s="88" t="s">
        <v>247</v>
      </c>
      <c r="H127" s="88" t="s">
        <v>215</v>
      </c>
      <c r="I127" s="88" t="s">
        <v>20</v>
      </c>
      <c r="J127" s="88" t="s">
        <v>216</v>
      </c>
    </row>
    <row r="128" spans="1:10" ht="28.9">
      <c r="A128" s="162" t="str">
        <f t="shared" si="7"/>
        <v>psp_unit</v>
      </c>
      <c r="B128" s="83" t="s">
        <v>57</v>
      </c>
      <c r="C128" s="84" t="s">
        <v>202</v>
      </c>
      <c r="D128" s="85" t="s">
        <v>365</v>
      </c>
      <c r="E128" s="89" t="s">
        <v>366</v>
      </c>
      <c r="F128" s="88" t="s">
        <v>259</v>
      </c>
      <c r="G128" s="88" t="s">
        <v>247</v>
      </c>
      <c r="H128" s="88" t="s">
        <v>215</v>
      </c>
      <c r="I128" s="88" t="s">
        <v>20</v>
      </c>
      <c r="J128" s="88" t="s">
        <v>216</v>
      </c>
    </row>
    <row r="129" spans="1:10" ht="28.9">
      <c r="A129" s="162" t="str">
        <f t="shared" si="7"/>
        <v>psp_unit</v>
      </c>
      <c r="B129" s="83" t="s">
        <v>57</v>
      </c>
      <c r="C129" s="84" t="s">
        <v>202</v>
      </c>
      <c r="D129" s="85" t="s">
        <v>367</v>
      </c>
      <c r="E129" s="89" t="s">
        <v>368</v>
      </c>
      <c r="F129" s="88" t="s">
        <v>259</v>
      </c>
      <c r="G129" s="88" t="s">
        <v>247</v>
      </c>
      <c r="H129" s="88" t="s">
        <v>215</v>
      </c>
      <c r="I129" s="88" t="s">
        <v>20</v>
      </c>
      <c r="J129" s="88" t="s">
        <v>216</v>
      </c>
    </row>
    <row r="130" spans="1:10" ht="28.9">
      <c r="A130" s="162" t="str">
        <f t="shared" si="7"/>
        <v>psp_unit</v>
      </c>
      <c r="B130" s="83" t="s">
        <v>57</v>
      </c>
      <c r="C130" s="84" t="s">
        <v>202</v>
      </c>
      <c r="D130" s="85" t="s">
        <v>369</v>
      </c>
      <c r="E130" s="89" t="s">
        <v>370</v>
      </c>
      <c r="F130" s="88" t="s">
        <v>259</v>
      </c>
      <c r="G130" s="88" t="s">
        <v>247</v>
      </c>
      <c r="H130" s="88" t="s">
        <v>215</v>
      </c>
      <c r="I130" s="88" t="s">
        <v>20</v>
      </c>
      <c r="J130" s="88" t="s">
        <v>216</v>
      </c>
    </row>
    <row r="131" spans="1:10" ht="28.9">
      <c r="A131" s="162" t="str">
        <f t="shared" si="7"/>
        <v>psp_unit</v>
      </c>
      <c r="B131" s="83" t="s">
        <v>57</v>
      </c>
      <c r="C131" s="84" t="s">
        <v>202</v>
      </c>
      <c r="D131" s="85" t="s">
        <v>371</v>
      </c>
      <c r="E131" s="89" t="s">
        <v>372</v>
      </c>
      <c r="F131" s="88" t="s">
        <v>259</v>
      </c>
      <c r="G131" s="88" t="s">
        <v>247</v>
      </c>
      <c r="H131" s="88" t="s">
        <v>215</v>
      </c>
      <c r="I131" s="88" t="s">
        <v>20</v>
      </c>
      <c r="J131" s="88" t="s">
        <v>216</v>
      </c>
    </row>
    <row r="132" spans="1:10" ht="28.9">
      <c r="A132" s="162" t="str">
        <f t="shared" si="7"/>
        <v>psp_unit</v>
      </c>
      <c r="B132" s="83" t="s">
        <v>57</v>
      </c>
      <c r="C132" s="84" t="s">
        <v>202</v>
      </c>
      <c r="D132" s="124" t="s">
        <v>373</v>
      </c>
      <c r="E132" s="89" t="s">
        <v>374</v>
      </c>
      <c r="F132" s="88" t="s">
        <v>242</v>
      </c>
      <c r="G132" s="88" t="s">
        <v>247</v>
      </c>
      <c r="H132" s="88" t="s">
        <v>215</v>
      </c>
      <c r="I132" s="88" t="s">
        <v>20</v>
      </c>
      <c r="J132" s="88" t="s">
        <v>216</v>
      </c>
    </row>
    <row r="133" spans="1:10" ht="28.9">
      <c r="A133" s="162" t="str">
        <f t="shared" si="7"/>
        <v>psp_unit</v>
      </c>
      <c r="B133" s="83" t="s">
        <v>57</v>
      </c>
      <c r="C133" s="84" t="s">
        <v>202</v>
      </c>
      <c r="D133" s="124" t="s">
        <v>375</v>
      </c>
      <c r="E133" s="89" t="s">
        <v>376</v>
      </c>
      <c r="F133" s="88" t="s">
        <v>242</v>
      </c>
      <c r="G133" s="88" t="s">
        <v>247</v>
      </c>
      <c r="H133" s="88" t="s">
        <v>215</v>
      </c>
      <c r="I133" s="88" t="s">
        <v>20</v>
      </c>
      <c r="J133" s="88" t="s">
        <v>216</v>
      </c>
    </row>
    <row r="134" spans="1:10" ht="28.9">
      <c r="A134" s="162" t="str">
        <f t="shared" si="7"/>
        <v>psp_unit</v>
      </c>
      <c r="B134" s="83" t="s">
        <v>57</v>
      </c>
      <c r="C134" s="84" t="s">
        <v>202</v>
      </c>
      <c r="D134" s="124" t="s">
        <v>377</v>
      </c>
      <c r="E134" s="89" t="s">
        <v>378</v>
      </c>
      <c r="F134" s="88" t="s">
        <v>242</v>
      </c>
      <c r="G134" s="88" t="s">
        <v>247</v>
      </c>
      <c r="H134" s="88" t="s">
        <v>215</v>
      </c>
      <c r="I134" s="88" t="s">
        <v>20</v>
      </c>
      <c r="J134" s="88" t="s">
        <v>216</v>
      </c>
    </row>
    <row r="135" spans="1:10" ht="28.9">
      <c r="A135" s="162" t="str">
        <f t="shared" si="7"/>
        <v>psp_unit</v>
      </c>
      <c r="B135" s="83" t="s">
        <v>57</v>
      </c>
      <c r="C135" s="84" t="s">
        <v>202</v>
      </c>
      <c r="D135" s="124" t="s">
        <v>379</v>
      </c>
      <c r="E135" s="89" t="s">
        <v>376</v>
      </c>
      <c r="F135" s="88" t="s">
        <v>242</v>
      </c>
      <c r="G135" s="88" t="s">
        <v>247</v>
      </c>
      <c r="H135" s="88" t="s">
        <v>215</v>
      </c>
      <c r="I135" s="88" t="s">
        <v>20</v>
      </c>
      <c r="J135" s="88" t="s">
        <v>216</v>
      </c>
    </row>
    <row r="136" spans="1:10">
      <c r="A136" s="162" t="str">
        <f t="shared" si="7"/>
        <v>psp_unit</v>
      </c>
      <c r="B136" s="83" t="s">
        <v>57</v>
      </c>
      <c r="C136" s="84" t="s">
        <v>202</v>
      </c>
      <c r="D136" s="85" t="s">
        <v>270</v>
      </c>
      <c r="E136" s="86" t="s">
        <v>380</v>
      </c>
      <c r="F136" s="88" t="s">
        <v>252</v>
      </c>
      <c r="G136" s="88" t="s">
        <v>247</v>
      </c>
      <c r="H136" s="88" t="s">
        <v>215</v>
      </c>
      <c r="I136" s="88" t="s">
        <v>20</v>
      </c>
      <c r="J136" s="88" t="s">
        <v>216</v>
      </c>
    </row>
    <row r="137" spans="1:10" ht="28.9">
      <c r="A137" s="162" t="str">
        <f t="shared" si="7"/>
        <v>psp_unit</v>
      </c>
      <c r="B137" s="83" t="s">
        <v>57</v>
      </c>
      <c r="C137" s="84" t="s">
        <v>202</v>
      </c>
      <c r="D137" s="85" t="s">
        <v>381</v>
      </c>
      <c r="E137" s="86" t="s">
        <v>382</v>
      </c>
      <c r="F137" s="88" t="s">
        <v>252</v>
      </c>
      <c r="G137" s="88" t="s">
        <v>247</v>
      </c>
      <c r="H137" s="88" t="s">
        <v>215</v>
      </c>
      <c r="I137" s="88" t="s">
        <v>20</v>
      </c>
      <c r="J137" s="88" t="s">
        <v>216</v>
      </c>
    </row>
    <row r="138" spans="1:10" ht="28.9">
      <c r="A138" s="162" t="str">
        <f t="shared" si="7"/>
        <v>psp_unit</v>
      </c>
      <c r="B138" s="83" t="s">
        <v>57</v>
      </c>
      <c r="C138" s="84" t="s">
        <v>202</v>
      </c>
      <c r="D138" s="85" t="s">
        <v>383</v>
      </c>
      <c r="E138" s="89" t="s">
        <v>384</v>
      </c>
      <c r="F138" s="88" t="s">
        <v>385</v>
      </c>
      <c r="G138" s="88" t="s">
        <v>247</v>
      </c>
      <c r="H138" s="88" t="s">
        <v>215</v>
      </c>
      <c r="I138" s="88" t="s">
        <v>20</v>
      </c>
      <c r="J138" s="88" t="s">
        <v>216</v>
      </c>
    </row>
    <row r="139" spans="1:10" s="71" customFormat="1" ht="28.9">
      <c r="A139" s="162" t="str">
        <f t="shared" si="7"/>
        <v>psp_unit</v>
      </c>
      <c r="B139" s="83" t="s">
        <v>57</v>
      </c>
      <c r="C139" s="84" t="s">
        <v>202</v>
      </c>
      <c r="D139" s="85" t="s">
        <v>386</v>
      </c>
      <c r="E139" s="89" t="s">
        <v>387</v>
      </c>
      <c r="F139" s="88" t="s">
        <v>385</v>
      </c>
      <c r="G139" s="88" t="s">
        <v>247</v>
      </c>
      <c r="H139" s="88" t="s">
        <v>215</v>
      </c>
      <c r="I139" s="88" t="s">
        <v>20</v>
      </c>
      <c r="J139" s="88" t="s">
        <v>216</v>
      </c>
    </row>
    <row r="140" spans="1:10" ht="28.9">
      <c r="A140" s="162" t="str">
        <f t="shared" si="7"/>
        <v>psp_unit</v>
      </c>
      <c r="B140" s="83" t="s">
        <v>57</v>
      </c>
      <c r="C140" s="84" t="s">
        <v>202</v>
      </c>
      <c r="D140" s="85" t="s">
        <v>388</v>
      </c>
      <c r="E140" s="89" t="s">
        <v>389</v>
      </c>
      <c r="F140" s="88" t="s">
        <v>290</v>
      </c>
      <c r="G140" s="88" t="s">
        <v>247</v>
      </c>
      <c r="H140" s="88" t="s">
        <v>215</v>
      </c>
      <c r="I140" s="88" t="s">
        <v>20</v>
      </c>
      <c r="J140" s="88" t="s">
        <v>216</v>
      </c>
    </row>
    <row r="141" spans="1:10" ht="28.9">
      <c r="A141" s="162" t="str">
        <f t="shared" si="7"/>
        <v>psp_unit</v>
      </c>
      <c r="B141" s="83" t="s">
        <v>57</v>
      </c>
      <c r="C141" s="84" t="s">
        <v>202</v>
      </c>
      <c r="D141" s="85" t="s">
        <v>390</v>
      </c>
      <c r="E141" s="89" t="s">
        <v>391</v>
      </c>
      <c r="F141" s="88" t="s">
        <v>290</v>
      </c>
      <c r="G141" s="88" t="s">
        <v>247</v>
      </c>
      <c r="H141" s="88" t="s">
        <v>215</v>
      </c>
      <c r="I141" s="88" t="s">
        <v>20</v>
      </c>
      <c r="J141" s="88" t="s">
        <v>216</v>
      </c>
    </row>
    <row r="142" spans="1:10" ht="28.9">
      <c r="A142" s="162" t="str">
        <f t="shared" si="7"/>
        <v>psp_unit</v>
      </c>
      <c r="B142" s="83" t="s">
        <v>57</v>
      </c>
      <c r="C142" s="84" t="s">
        <v>202</v>
      </c>
      <c r="D142" s="85" t="s">
        <v>392</v>
      </c>
      <c r="E142" s="89" t="s">
        <v>393</v>
      </c>
      <c r="F142" s="88" t="s">
        <v>306</v>
      </c>
      <c r="G142" s="88" t="s">
        <v>247</v>
      </c>
      <c r="H142" s="88" t="s">
        <v>215</v>
      </c>
      <c r="I142" s="88" t="s">
        <v>20</v>
      </c>
      <c r="J142" s="88" t="s">
        <v>216</v>
      </c>
    </row>
    <row r="143" spans="1:10" ht="28.9">
      <c r="A143" s="162" t="str">
        <f t="shared" si="7"/>
        <v>psp_unit</v>
      </c>
      <c r="B143" s="83" t="s">
        <v>57</v>
      </c>
      <c r="C143" s="84" t="s">
        <v>202</v>
      </c>
      <c r="D143" s="85" t="s">
        <v>394</v>
      </c>
      <c r="E143" s="89" t="s">
        <v>395</v>
      </c>
      <c r="F143" s="88" t="s">
        <v>290</v>
      </c>
      <c r="G143" s="88" t="s">
        <v>247</v>
      </c>
      <c r="H143" s="88" t="s">
        <v>215</v>
      </c>
      <c r="I143" s="88" t="s">
        <v>20</v>
      </c>
      <c r="J143" s="88" t="s">
        <v>216</v>
      </c>
    </row>
    <row r="144" spans="1:10" s="71" customFormat="1" ht="28.9">
      <c r="A144" s="162" t="str">
        <f t="shared" si="7"/>
        <v>psp_unit</v>
      </c>
      <c r="B144" s="83" t="s">
        <v>57</v>
      </c>
      <c r="C144" s="84" t="s">
        <v>202</v>
      </c>
      <c r="D144" s="85" t="s">
        <v>396</v>
      </c>
      <c r="E144" s="89" t="s">
        <v>397</v>
      </c>
      <c r="F144" s="88" t="s">
        <v>290</v>
      </c>
      <c r="G144" s="88" t="s">
        <v>247</v>
      </c>
      <c r="H144" s="88" t="s">
        <v>215</v>
      </c>
      <c r="I144" s="88" t="s">
        <v>20</v>
      </c>
      <c r="J144" s="88" t="s">
        <v>216</v>
      </c>
    </row>
    <row r="145" spans="1:10" ht="28.9">
      <c r="A145" s="162" t="str">
        <f t="shared" si="7"/>
        <v>psp_unit</v>
      </c>
      <c r="B145" s="83" t="s">
        <v>57</v>
      </c>
      <c r="C145" s="84" t="s">
        <v>202</v>
      </c>
      <c r="D145" s="85" t="s">
        <v>398</v>
      </c>
      <c r="E145" s="89" t="s">
        <v>399</v>
      </c>
      <c r="F145" s="88" t="s">
        <v>290</v>
      </c>
      <c r="G145" s="88" t="s">
        <v>247</v>
      </c>
      <c r="H145" s="88" t="s">
        <v>215</v>
      </c>
      <c r="I145" s="88" t="s">
        <v>20</v>
      </c>
      <c r="J145" s="88" t="s">
        <v>216</v>
      </c>
    </row>
    <row r="146" spans="1:10">
      <c r="A146" s="126"/>
      <c r="B146" s="125" t="s">
        <v>59</v>
      </c>
      <c r="C146" s="126" t="s">
        <v>209</v>
      </c>
      <c r="D146" s="125"/>
      <c r="E146" s="122" t="s">
        <v>324</v>
      </c>
      <c r="F146" s="123"/>
      <c r="G146" s="127"/>
      <c r="H146" s="127"/>
      <c r="I146" s="127" t="s">
        <v>20</v>
      </c>
      <c r="J146" s="123"/>
    </row>
    <row r="147" spans="1:10">
      <c r="A147" s="162" t="str">
        <f t="shared" ref="A147:A161" si="8">IF(I147=A$3,HYPERLINK("#'"&amp;B147&amp;"'!A1",B147),_xlfn.CONCAT("Please use ",I147," file"))</f>
        <v>psp_plant</v>
      </c>
      <c r="B147" s="83" t="s">
        <v>59</v>
      </c>
      <c r="C147" s="128" t="s">
        <v>202</v>
      </c>
      <c r="D147" s="83" t="s">
        <v>317</v>
      </c>
      <c r="E147" s="129" t="s">
        <v>212</v>
      </c>
      <c r="F147" s="76" t="s">
        <v>213</v>
      </c>
      <c r="G147" s="88" t="s">
        <v>214</v>
      </c>
      <c r="H147" s="88"/>
      <c r="I147" s="88" t="s">
        <v>20</v>
      </c>
      <c r="J147" s="88" t="s">
        <v>216</v>
      </c>
    </row>
    <row r="148" spans="1:10">
      <c r="A148" s="162" t="str">
        <f t="shared" si="8"/>
        <v>psp_plant</v>
      </c>
      <c r="B148" s="83" t="s">
        <v>59</v>
      </c>
      <c r="C148" s="128" t="s">
        <v>202</v>
      </c>
      <c r="D148" s="130" t="s">
        <v>400</v>
      </c>
      <c r="E148" s="131" t="s">
        <v>401</v>
      </c>
      <c r="F148" s="84" t="s">
        <v>402</v>
      </c>
      <c r="G148" s="132" t="s">
        <v>247</v>
      </c>
      <c r="H148" s="132" t="s">
        <v>215</v>
      </c>
      <c r="I148" s="132" t="s">
        <v>20</v>
      </c>
      <c r="J148" s="88" t="s">
        <v>216</v>
      </c>
    </row>
    <row r="149" spans="1:10">
      <c r="A149" s="162" t="str">
        <f t="shared" si="8"/>
        <v>psp_plant</v>
      </c>
      <c r="B149" s="83" t="s">
        <v>59</v>
      </c>
      <c r="C149" s="128" t="s">
        <v>202</v>
      </c>
      <c r="D149" s="130" t="s">
        <v>403</v>
      </c>
      <c r="E149" s="131" t="s">
        <v>404</v>
      </c>
      <c r="F149" s="84" t="s">
        <v>402</v>
      </c>
      <c r="G149" s="84" t="s">
        <v>247</v>
      </c>
      <c r="H149" s="84" t="s">
        <v>215</v>
      </c>
      <c r="I149" s="84" t="s">
        <v>20</v>
      </c>
      <c r="J149" s="88" t="s">
        <v>216</v>
      </c>
    </row>
    <row r="150" spans="1:10">
      <c r="A150" s="162" t="str">
        <f t="shared" si="8"/>
        <v>psp_plant</v>
      </c>
      <c r="B150" s="133" t="s">
        <v>59</v>
      </c>
      <c r="C150" s="132" t="s">
        <v>202</v>
      </c>
      <c r="D150" s="134" t="s">
        <v>405</v>
      </c>
      <c r="E150" s="135" t="s">
        <v>406</v>
      </c>
      <c r="F150" s="84" t="s">
        <v>290</v>
      </c>
      <c r="G150" s="84" t="s">
        <v>247</v>
      </c>
      <c r="H150" s="84" t="s">
        <v>235</v>
      </c>
      <c r="I150" s="84" t="s">
        <v>20</v>
      </c>
      <c r="J150" s="88" t="s">
        <v>216</v>
      </c>
    </row>
    <row r="151" spans="1:10">
      <c r="A151" s="162" t="str">
        <f t="shared" si="8"/>
        <v>psp_plant</v>
      </c>
      <c r="B151" s="83" t="s">
        <v>59</v>
      </c>
      <c r="C151" s="84" t="s">
        <v>202</v>
      </c>
      <c r="D151" s="130" t="s">
        <v>388</v>
      </c>
      <c r="E151" s="135" t="s">
        <v>407</v>
      </c>
      <c r="F151" s="84" t="s">
        <v>290</v>
      </c>
      <c r="G151" s="84" t="s">
        <v>247</v>
      </c>
      <c r="H151" s="84" t="s">
        <v>215</v>
      </c>
      <c r="I151" s="84" t="s">
        <v>20</v>
      </c>
      <c r="J151" s="88" t="s">
        <v>216</v>
      </c>
    </row>
    <row r="152" spans="1:10">
      <c r="A152" s="162" t="str">
        <f t="shared" si="8"/>
        <v>psp_plant</v>
      </c>
      <c r="B152" s="83" t="s">
        <v>59</v>
      </c>
      <c r="C152" s="84" t="s">
        <v>202</v>
      </c>
      <c r="D152" s="130" t="s">
        <v>390</v>
      </c>
      <c r="E152" s="135" t="s">
        <v>408</v>
      </c>
      <c r="F152" s="84" t="s">
        <v>290</v>
      </c>
      <c r="G152" s="84" t="s">
        <v>247</v>
      </c>
      <c r="H152" s="84" t="s">
        <v>215</v>
      </c>
      <c r="I152" s="84" t="s">
        <v>20</v>
      </c>
      <c r="J152" s="88" t="s">
        <v>216</v>
      </c>
    </row>
    <row r="153" spans="1:10">
      <c r="A153" s="162" t="str">
        <f t="shared" si="8"/>
        <v>psp_plant</v>
      </c>
      <c r="B153" s="83" t="s">
        <v>59</v>
      </c>
      <c r="C153" s="84" t="s">
        <v>202</v>
      </c>
      <c r="D153" s="130" t="s">
        <v>409</v>
      </c>
      <c r="E153" s="135" t="s">
        <v>410</v>
      </c>
      <c r="F153" s="84" t="s">
        <v>290</v>
      </c>
      <c r="G153" s="84" t="s">
        <v>247</v>
      </c>
      <c r="H153" s="84" t="s">
        <v>215</v>
      </c>
      <c r="I153" s="84" t="s">
        <v>20</v>
      </c>
      <c r="J153" s="88" t="s">
        <v>216</v>
      </c>
    </row>
    <row r="154" spans="1:10">
      <c r="A154" s="162" t="str">
        <f t="shared" si="8"/>
        <v>psp_plant</v>
      </c>
      <c r="B154" s="83" t="s">
        <v>59</v>
      </c>
      <c r="C154" s="84" t="s">
        <v>202</v>
      </c>
      <c r="D154" s="130" t="s">
        <v>411</v>
      </c>
      <c r="E154" s="135" t="s">
        <v>412</v>
      </c>
      <c r="F154" s="84" t="s">
        <v>290</v>
      </c>
      <c r="G154" s="84" t="s">
        <v>247</v>
      </c>
      <c r="H154" s="84" t="s">
        <v>235</v>
      </c>
      <c r="I154" s="84" t="s">
        <v>20</v>
      </c>
      <c r="J154" s="88" t="s">
        <v>216</v>
      </c>
    </row>
    <row r="155" spans="1:10">
      <c r="A155" s="162" t="str">
        <f t="shared" si="8"/>
        <v>psp_plant</v>
      </c>
      <c r="B155" s="83" t="s">
        <v>59</v>
      </c>
      <c r="C155" s="84" t="s">
        <v>202</v>
      </c>
      <c r="D155" s="130" t="s">
        <v>394</v>
      </c>
      <c r="E155" s="135" t="s">
        <v>413</v>
      </c>
      <c r="F155" s="84" t="s">
        <v>290</v>
      </c>
      <c r="G155" s="84" t="s">
        <v>247</v>
      </c>
      <c r="H155" s="84" t="s">
        <v>215</v>
      </c>
      <c r="I155" s="84" t="s">
        <v>20</v>
      </c>
      <c r="J155" s="88" t="s">
        <v>216</v>
      </c>
    </row>
    <row r="156" spans="1:10">
      <c r="A156" s="162" t="str">
        <f t="shared" si="8"/>
        <v>psp_plant</v>
      </c>
      <c r="B156" s="83" t="s">
        <v>59</v>
      </c>
      <c r="C156" s="84" t="s">
        <v>202</v>
      </c>
      <c r="D156" s="85" t="s">
        <v>396</v>
      </c>
      <c r="E156" s="86" t="s">
        <v>414</v>
      </c>
      <c r="F156" s="84" t="s">
        <v>290</v>
      </c>
      <c r="G156" s="88" t="s">
        <v>214</v>
      </c>
      <c r="H156" s="88" t="s">
        <v>215</v>
      </c>
      <c r="I156" s="84" t="s">
        <v>20</v>
      </c>
      <c r="J156" s="88" t="s">
        <v>216</v>
      </c>
    </row>
    <row r="157" spans="1:10">
      <c r="A157" s="162" t="str">
        <f t="shared" si="8"/>
        <v>psp_plant</v>
      </c>
      <c r="B157" s="83" t="s">
        <v>59</v>
      </c>
      <c r="C157" s="84" t="s">
        <v>202</v>
      </c>
      <c r="D157" s="85" t="s">
        <v>415</v>
      </c>
      <c r="E157" s="86" t="s">
        <v>416</v>
      </c>
      <c r="F157" s="88" t="s">
        <v>417</v>
      </c>
      <c r="G157" s="88" t="s">
        <v>247</v>
      </c>
      <c r="H157" s="88" t="s">
        <v>215</v>
      </c>
      <c r="I157" s="84" t="s">
        <v>20</v>
      </c>
      <c r="J157" s="88" t="s">
        <v>216</v>
      </c>
    </row>
    <row r="158" spans="1:10">
      <c r="A158" s="162" t="str">
        <f t="shared" si="8"/>
        <v>psp_plant</v>
      </c>
      <c r="B158" s="83" t="s">
        <v>59</v>
      </c>
      <c r="C158" s="84" t="s">
        <v>202</v>
      </c>
      <c r="D158" s="85" t="s">
        <v>418</v>
      </c>
      <c r="E158" s="86" t="s">
        <v>419</v>
      </c>
      <c r="F158" s="88" t="s">
        <v>420</v>
      </c>
      <c r="G158" s="88" t="s">
        <v>247</v>
      </c>
      <c r="H158" s="88" t="s">
        <v>215</v>
      </c>
      <c r="I158" s="84" t="s">
        <v>20</v>
      </c>
      <c r="J158" s="88" t="s">
        <v>216</v>
      </c>
    </row>
    <row r="159" spans="1:10">
      <c r="A159" s="162" t="str">
        <f t="shared" si="8"/>
        <v>psp_plant</v>
      </c>
      <c r="B159" s="83" t="s">
        <v>59</v>
      </c>
      <c r="C159" s="84" t="s">
        <v>202</v>
      </c>
      <c r="D159" s="85" t="s">
        <v>421</v>
      </c>
      <c r="E159" s="86" t="s">
        <v>422</v>
      </c>
      <c r="F159" s="88" t="s">
        <v>420</v>
      </c>
      <c r="G159" s="88" t="s">
        <v>247</v>
      </c>
      <c r="H159" s="88" t="s">
        <v>215</v>
      </c>
      <c r="I159" s="84" t="s">
        <v>20</v>
      </c>
      <c r="J159" s="88" t="s">
        <v>216</v>
      </c>
    </row>
    <row r="160" spans="1:10">
      <c r="A160" s="162" t="str">
        <f t="shared" si="8"/>
        <v>psp_plant</v>
      </c>
      <c r="B160" s="83" t="s">
        <v>59</v>
      </c>
      <c r="C160" s="84" t="s">
        <v>202</v>
      </c>
      <c r="D160" s="85" t="s">
        <v>423</v>
      </c>
      <c r="E160" s="89" t="s">
        <v>424</v>
      </c>
      <c r="F160" s="88" t="s">
        <v>420</v>
      </c>
      <c r="G160" s="88" t="s">
        <v>214</v>
      </c>
      <c r="H160" s="88" t="s">
        <v>215</v>
      </c>
      <c r="I160" s="84" t="s">
        <v>20</v>
      </c>
      <c r="J160" s="88" t="s">
        <v>216</v>
      </c>
    </row>
    <row r="161" spans="1:10">
      <c r="A161" s="162" t="str">
        <f t="shared" si="8"/>
        <v>psp_plant</v>
      </c>
      <c r="B161" s="83" t="s">
        <v>59</v>
      </c>
      <c r="C161" s="84" t="s">
        <v>202</v>
      </c>
      <c r="D161" s="85" t="s">
        <v>425</v>
      </c>
      <c r="E161" s="86" t="s">
        <v>426</v>
      </c>
      <c r="F161" s="88" t="s">
        <v>420</v>
      </c>
      <c r="G161" s="88" t="s">
        <v>214</v>
      </c>
      <c r="H161" s="88" t="s">
        <v>215</v>
      </c>
      <c r="I161" s="84" t="s">
        <v>20</v>
      </c>
      <c r="J161" s="88" t="s">
        <v>216</v>
      </c>
    </row>
    <row r="162" spans="1:10">
      <c r="A162" s="121"/>
      <c r="B162" s="120" t="s">
        <v>69</v>
      </c>
      <c r="C162" s="121" t="s">
        <v>209</v>
      </c>
      <c r="D162" s="120"/>
      <c r="E162" s="122" t="s">
        <v>324</v>
      </c>
      <c r="F162" s="123"/>
      <c r="G162" s="123"/>
      <c r="H162" s="123"/>
      <c r="I162" s="123" t="s">
        <v>20</v>
      </c>
      <c r="J162" s="123"/>
    </row>
    <row r="163" spans="1:10">
      <c r="A163" s="162" t="str">
        <f t="shared" ref="A163:A174" si="9">IF(I163=A$3,HYPERLINK("#'"&amp;B163&amp;"'!A1",B163),_xlfn.CONCAT("Please use ",I163," file"))</f>
        <v>bess</v>
      </c>
      <c r="B163" s="83" t="s">
        <v>69</v>
      </c>
      <c r="C163" s="84" t="s">
        <v>202</v>
      </c>
      <c r="D163" s="85" t="s">
        <v>211</v>
      </c>
      <c r="E163" s="86" t="s">
        <v>212</v>
      </c>
      <c r="F163" s="88" t="s">
        <v>213</v>
      </c>
      <c r="G163" s="88" t="s">
        <v>214</v>
      </c>
      <c r="H163" s="88" t="s">
        <v>215</v>
      </c>
      <c r="I163" s="84" t="s">
        <v>20</v>
      </c>
      <c r="J163" s="88" t="s">
        <v>216</v>
      </c>
    </row>
    <row r="164" spans="1:10">
      <c r="A164" s="162" t="str">
        <f t="shared" si="9"/>
        <v>bess</v>
      </c>
      <c r="B164" s="83" t="s">
        <v>69</v>
      </c>
      <c r="C164" s="84" t="s">
        <v>202</v>
      </c>
      <c r="D164" s="85" t="s">
        <v>219</v>
      </c>
      <c r="E164" s="89" t="s">
        <v>427</v>
      </c>
      <c r="F164" s="88" t="s">
        <v>213</v>
      </c>
      <c r="G164" s="88" t="s">
        <v>214</v>
      </c>
      <c r="H164" s="88" t="s">
        <v>215</v>
      </c>
      <c r="I164" s="84" t="s">
        <v>20</v>
      </c>
      <c r="J164" s="88" t="s">
        <v>216</v>
      </c>
    </row>
    <row r="165" spans="1:10">
      <c r="A165" s="162" t="str">
        <f t="shared" si="9"/>
        <v>bess</v>
      </c>
      <c r="B165" s="83" t="s">
        <v>69</v>
      </c>
      <c r="C165" s="84" t="s">
        <v>202</v>
      </c>
      <c r="D165" s="85" t="s">
        <v>327</v>
      </c>
      <c r="E165" s="89" t="s">
        <v>328</v>
      </c>
      <c r="F165" s="88" t="s">
        <v>329</v>
      </c>
      <c r="G165" s="88" t="s">
        <v>247</v>
      </c>
      <c r="H165" s="88" t="s">
        <v>215</v>
      </c>
      <c r="I165" s="84" t="s">
        <v>20</v>
      </c>
      <c r="J165" s="88" t="s">
        <v>216</v>
      </c>
    </row>
    <row r="166" spans="1:10">
      <c r="A166" s="162" t="str">
        <f t="shared" si="9"/>
        <v>bess</v>
      </c>
      <c r="B166" s="83" t="s">
        <v>69</v>
      </c>
      <c r="C166" s="84" t="s">
        <v>202</v>
      </c>
      <c r="D166" s="85" t="s">
        <v>330</v>
      </c>
      <c r="E166" s="89" t="s">
        <v>331</v>
      </c>
      <c r="F166" s="88" t="s">
        <v>238</v>
      </c>
      <c r="G166" s="88" t="s">
        <v>247</v>
      </c>
      <c r="H166" s="88" t="s">
        <v>215</v>
      </c>
      <c r="I166" s="84" t="s">
        <v>20</v>
      </c>
      <c r="J166" s="88" t="s">
        <v>216</v>
      </c>
    </row>
    <row r="167" spans="1:10">
      <c r="A167" s="162" t="str">
        <f t="shared" si="9"/>
        <v>bess</v>
      </c>
      <c r="B167" s="83" t="s">
        <v>69</v>
      </c>
      <c r="C167" s="84" t="s">
        <v>202</v>
      </c>
      <c r="D167" s="85" t="s">
        <v>332</v>
      </c>
      <c r="E167" s="89" t="s">
        <v>333</v>
      </c>
      <c r="F167" s="88" t="s">
        <v>238</v>
      </c>
      <c r="G167" s="88" t="s">
        <v>247</v>
      </c>
      <c r="H167" s="88" t="s">
        <v>215</v>
      </c>
      <c r="I167" s="84" t="s">
        <v>20</v>
      </c>
      <c r="J167" s="88" t="s">
        <v>216</v>
      </c>
    </row>
    <row r="168" spans="1:10">
      <c r="A168" s="162" t="str">
        <f t="shared" si="9"/>
        <v>bess</v>
      </c>
      <c r="B168" s="83" t="s">
        <v>69</v>
      </c>
      <c r="C168" s="84" t="s">
        <v>202</v>
      </c>
      <c r="D168" s="85" t="s">
        <v>334</v>
      </c>
      <c r="E168" s="89" t="s">
        <v>335</v>
      </c>
      <c r="F168" s="88" t="s">
        <v>252</v>
      </c>
      <c r="G168" s="88" t="s">
        <v>247</v>
      </c>
      <c r="H168" s="88" t="s">
        <v>215</v>
      </c>
      <c r="I168" s="84" t="s">
        <v>20</v>
      </c>
      <c r="J168" s="88" t="s">
        <v>216</v>
      </c>
    </row>
    <row r="169" spans="1:10" ht="43.15">
      <c r="A169" s="162" t="str">
        <f t="shared" si="9"/>
        <v>bess</v>
      </c>
      <c r="B169" s="83" t="s">
        <v>69</v>
      </c>
      <c r="C169" s="84" t="s">
        <v>202</v>
      </c>
      <c r="D169" s="85" t="s">
        <v>336</v>
      </c>
      <c r="E169" s="86" t="s">
        <v>337</v>
      </c>
      <c r="F169" s="88" t="s">
        <v>252</v>
      </c>
      <c r="G169" s="88" t="s">
        <v>247</v>
      </c>
      <c r="H169" s="88" t="s">
        <v>215</v>
      </c>
      <c r="I169" s="84" t="s">
        <v>20</v>
      </c>
      <c r="J169" s="88" t="s">
        <v>216</v>
      </c>
    </row>
    <row r="170" spans="1:10">
      <c r="A170" s="162" t="str">
        <f t="shared" si="9"/>
        <v>bess</v>
      </c>
      <c r="B170" s="83" t="s">
        <v>69</v>
      </c>
      <c r="C170" s="84" t="s">
        <v>202</v>
      </c>
      <c r="D170" s="85" t="s">
        <v>340</v>
      </c>
      <c r="E170" s="89" t="s">
        <v>341</v>
      </c>
      <c r="F170" s="88" t="s">
        <v>342</v>
      </c>
      <c r="G170" s="88" t="s">
        <v>247</v>
      </c>
      <c r="H170" s="88" t="s">
        <v>235</v>
      </c>
      <c r="I170" s="84" t="s">
        <v>20</v>
      </c>
      <c r="J170" s="88" t="s">
        <v>216</v>
      </c>
    </row>
    <row r="171" spans="1:10" ht="28.9">
      <c r="A171" s="162" t="str">
        <f t="shared" si="9"/>
        <v>bess</v>
      </c>
      <c r="B171" s="83" t="s">
        <v>69</v>
      </c>
      <c r="C171" s="84" t="s">
        <v>202</v>
      </c>
      <c r="D171" s="85" t="s">
        <v>343</v>
      </c>
      <c r="E171" s="86" t="s">
        <v>344</v>
      </c>
      <c r="F171" s="88" t="s">
        <v>213</v>
      </c>
      <c r="G171" s="88" t="s">
        <v>234</v>
      </c>
      <c r="H171" s="88" t="s">
        <v>235</v>
      </c>
      <c r="I171" s="84" t="s">
        <v>20</v>
      </c>
      <c r="J171" s="88" t="s">
        <v>216</v>
      </c>
    </row>
    <row r="172" spans="1:10">
      <c r="A172" s="162" t="str">
        <f t="shared" si="9"/>
        <v>bess</v>
      </c>
      <c r="B172" s="83" t="s">
        <v>69</v>
      </c>
      <c r="C172" s="84" t="s">
        <v>202</v>
      </c>
      <c r="D172" s="85" t="s">
        <v>345</v>
      </c>
      <c r="E172" s="89" t="s">
        <v>346</v>
      </c>
      <c r="F172" s="88" t="s">
        <v>342</v>
      </c>
      <c r="G172" s="88" t="s">
        <v>247</v>
      </c>
      <c r="H172" s="88" t="s">
        <v>235</v>
      </c>
      <c r="I172" s="84" t="s">
        <v>20</v>
      </c>
      <c r="J172" s="88" t="s">
        <v>216</v>
      </c>
    </row>
    <row r="173" spans="1:10" ht="28.9">
      <c r="A173" s="162" t="str">
        <f t="shared" si="9"/>
        <v>bess</v>
      </c>
      <c r="B173" s="83" t="s">
        <v>69</v>
      </c>
      <c r="C173" s="84" t="s">
        <v>202</v>
      </c>
      <c r="D173" s="85" t="s">
        <v>347</v>
      </c>
      <c r="E173" s="86" t="s">
        <v>348</v>
      </c>
      <c r="F173" s="88" t="s">
        <v>213</v>
      </c>
      <c r="G173" s="88" t="s">
        <v>234</v>
      </c>
      <c r="H173" s="88" t="s">
        <v>235</v>
      </c>
      <c r="I173" s="84" t="s">
        <v>20</v>
      </c>
      <c r="J173" s="88" t="s">
        <v>216</v>
      </c>
    </row>
    <row r="174" spans="1:10">
      <c r="A174" s="162" t="str">
        <f t="shared" si="9"/>
        <v>bess</v>
      </c>
      <c r="B174" s="83" t="s">
        <v>69</v>
      </c>
      <c r="C174" s="84" t="s">
        <v>202</v>
      </c>
      <c r="D174" s="85" t="s">
        <v>349</v>
      </c>
      <c r="E174" s="89" t="s">
        <v>350</v>
      </c>
      <c r="F174" s="88" t="s">
        <v>342</v>
      </c>
      <c r="G174" s="88" t="s">
        <v>247</v>
      </c>
      <c r="H174" s="88" t="s">
        <v>235</v>
      </c>
      <c r="I174" s="84" t="s">
        <v>20</v>
      </c>
      <c r="J174" s="88" t="s">
        <v>216</v>
      </c>
    </row>
    <row r="175" spans="1:10">
      <c r="A175" s="137"/>
      <c r="B175" s="136" t="s">
        <v>198</v>
      </c>
      <c r="C175" s="137" t="s">
        <v>209</v>
      </c>
      <c r="D175" s="136"/>
      <c r="E175" s="138" t="s">
        <v>428</v>
      </c>
      <c r="F175" s="139"/>
      <c r="G175" s="139"/>
      <c r="H175" s="139"/>
      <c r="I175" s="139" t="s">
        <v>165</v>
      </c>
      <c r="J175" s="139"/>
    </row>
    <row r="176" spans="1:10">
      <c r="A176" s="162" t="str">
        <f>IF(I176=A$3,HYPERLINK("#'"&amp;B176&amp;"'!A1",B176),_xlfn.CONCAT("Please use ",I176," file"))</f>
        <v>Please use reserve_limits file</v>
      </c>
      <c r="B176" s="83" t="s">
        <v>198</v>
      </c>
      <c r="C176" s="84" t="s">
        <v>202</v>
      </c>
      <c r="D176" s="85" t="s">
        <v>429</v>
      </c>
      <c r="E176" s="86" t="s">
        <v>430</v>
      </c>
      <c r="F176" s="88" t="s">
        <v>213</v>
      </c>
      <c r="G176" s="88" t="s">
        <v>431</v>
      </c>
      <c r="H176" s="88" t="s">
        <v>215</v>
      </c>
      <c r="I176" s="88" t="s">
        <v>165</v>
      </c>
      <c r="J176" s="88" t="s">
        <v>216</v>
      </c>
    </row>
    <row r="177" spans="1:10" s="71" customFormat="1">
      <c r="A177" s="162" t="str">
        <f>IF(I177=A$3,HYPERLINK("#'"&amp;B177&amp;"'!A1",B177),_xlfn.CONCAT("Please use ",I177," file"))</f>
        <v>Please use reserve_limits file</v>
      </c>
      <c r="B177" s="83" t="s">
        <v>198</v>
      </c>
      <c r="C177" s="84" t="s">
        <v>202</v>
      </c>
      <c r="D177" s="85" t="s">
        <v>432</v>
      </c>
      <c r="E177" s="86" t="s">
        <v>433</v>
      </c>
      <c r="F177" s="88" t="s">
        <v>213</v>
      </c>
      <c r="G177" s="88" t="s">
        <v>229</v>
      </c>
      <c r="H177" s="88" t="s">
        <v>215</v>
      </c>
      <c r="I177" s="88" t="s">
        <v>165</v>
      </c>
      <c r="J177" s="88" t="s">
        <v>216</v>
      </c>
    </row>
    <row r="178" spans="1:10">
      <c r="A178" s="162" t="str">
        <f>IF(I178=A$3,HYPERLINK("#'"&amp;B178&amp;"'!A1",B178),_xlfn.CONCAT("Please use ",I178," file"))</f>
        <v>Please use reserve_limits file</v>
      </c>
      <c r="B178" s="83" t="s">
        <v>198</v>
      </c>
      <c r="C178" s="84" t="s">
        <v>202</v>
      </c>
      <c r="D178" s="85" t="s">
        <v>434</v>
      </c>
      <c r="E178" s="89" t="s">
        <v>435</v>
      </c>
      <c r="F178" s="88" t="s">
        <v>264</v>
      </c>
      <c r="G178" s="88" t="s">
        <v>247</v>
      </c>
      <c r="H178" s="88" t="s">
        <v>215</v>
      </c>
      <c r="I178" s="88" t="s">
        <v>165</v>
      </c>
      <c r="J178" s="88" t="s">
        <v>216</v>
      </c>
    </row>
    <row r="179" spans="1:10">
      <c r="A179" s="162" t="str">
        <f>IF(I179=A$3,HYPERLINK("#'"&amp;B179&amp;"'!A1",B179),_xlfn.CONCAT("Please use ",I179," file"))</f>
        <v>Please use reserve_limits file</v>
      </c>
      <c r="B179" s="83" t="s">
        <v>198</v>
      </c>
      <c r="C179" s="84" t="s">
        <v>202</v>
      </c>
      <c r="D179" s="85" t="s">
        <v>436</v>
      </c>
      <c r="E179" s="89" t="s">
        <v>437</v>
      </c>
      <c r="F179" s="88" t="s">
        <v>264</v>
      </c>
      <c r="G179" s="88" t="s">
        <v>247</v>
      </c>
      <c r="H179" s="88" t="s">
        <v>215</v>
      </c>
      <c r="I179" s="88" t="s">
        <v>165</v>
      </c>
      <c r="J179" s="88" t="s">
        <v>216</v>
      </c>
    </row>
    <row r="180" spans="1:10">
      <c r="A180" s="162" t="str">
        <f>IF(I180=A$3,HYPERLINK("#'"&amp;B180&amp;"'!A1",B180),_xlfn.CONCAT("Please use ",I180," file"))</f>
        <v>Please use reserve_limits file</v>
      </c>
      <c r="B180" s="83" t="s">
        <v>198</v>
      </c>
      <c r="C180" s="84" t="s">
        <v>209</v>
      </c>
      <c r="D180" s="85" t="s">
        <v>438</v>
      </c>
      <c r="E180" s="86" t="s">
        <v>439</v>
      </c>
      <c r="F180" s="88" t="s">
        <v>264</v>
      </c>
      <c r="G180" s="88" t="s">
        <v>247</v>
      </c>
      <c r="H180" s="88" t="s">
        <v>215</v>
      </c>
      <c r="I180" s="88" t="s">
        <v>165</v>
      </c>
      <c r="J180" s="88" t="s">
        <v>216</v>
      </c>
    </row>
    <row r="181" spans="1:10" ht="28.9" hidden="1">
      <c r="A181" s="137"/>
      <c r="B181" s="136" t="s">
        <v>154</v>
      </c>
      <c r="C181" s="137" t="s">
        <v>209</v>
      </c>
      <c r="D181" s="136"/>
      <c r="E181" s="138" t="s">
        <v>155</v>
      </c>
      <c r="F181" s="139"/>
      <c r="G181" s="139"/>
      <c r="H181" s="139"/>
      <c r="I181" s="139" t="s">
        <v>78</v>
      </c>
      <c r="J181" s="139"/>
    </row>
    <row r="182" spans="1:10" hidden="1">
      <c r="A182" s="162" t="str">
        <f t="shared" ref="A182:A187" si="10">IF(I182=A$3,HYPERLINK("#'"&amp;B182&amp;"'!A1",B182),_xlfn.CONCAT("Please use ",I182," file"))</f>
        <v>Please use demand file</v>
      </c>
      <c r="B182" s="83" t="s">
        <v>154</v>
      </c>
      <c r="C182" s="84" t="s">
        <v>202</v>
      </c>
      <c r="D182" s="85" t="s">
        <v>217</v>
      </c>
      <c r="E182" s="86" t="s">
        <v>440</v>
      </c>
      <c r="F182" s="88" t="s">
        <v>213</v>
      </c>
      <c r="G182" s="88" t="s">
        <v>214</v>
      </c>
      <c r="H182" s="88" t="s">
        <v>215</v>
      </c>
      <c r="I182" s="88" t="s">
        <v>78</v>
      </c>
      <c r="J182" s="88" t="s">
        <v>441</v>
      </c>
    </row>
    <row r="183" spans="1:10" hidden="1">
      <c r="A183" s="162" t="str">
        <f t="shared" si="10"/>
        <v>Please use demand file</v>
      </c>
      <c r="B183" s="83" t="s">
        <v>154</v>
      </c>
      <c r="C183" s="84" t="s">
        <v>202</v>
      </c>
      <c r="D183" s="85" t="s">
        <v>219</v>
      </c>
      <c r="E183" s="89" t="s">
        <v>442</v>
      </c>
      <c r="F183" s="88" t="s">
        <v>213</v>
      </c>
      <c r="G183" s="88" t="s">
        <v>214</v>
      </c>
      <c r="H183" s="88" t="s">
        <v>215</v>
      </c>
      <c r="I183" s="88" t="s">
        <v>78</v>
      </c>
      <c r="J183" s="88" t="s">
        <v>441</v>
      </c>
    </row>
    <row r="184" spans="1:10" hidden="1">
      <c r="A184" s="162" t="str">
        <f t="shared" si="10"/>
        <v>Please use demand file</v>
      </c>
      <c r="B184" s="83" t="s">
        <v>154</v>
      </c>
      <c r="C184" s="84" t="s">
        <v>202</v>
      </c>
      <c r="D184" s="85" t="s">
        <v>443</v>
      </c>
      <c r="E184" s="89" t="s">
        <v>444</v>
      </c>
      <c r="F184" s="88" t="s">
        <v>213</v>
      </c>
      <c r="G184" s="88" t="s">
        <v>214</v>
      </c>
      <c r="H184" s="88" t="s">
        <v>215</v>
      </c>
      <c r="I184" s="88" t="s">
        <v>78</v>
      </c>
      <c r="J184" s="88" t="s">
        <v>441</v>
      </c>
    </row>
    <row r="185" spans="1:10" hidden="1">
      <c r="A185" s="162" t="str">
        <f t="shared" si="10"/>
        <v>Please use demand file</v>
      </c>
      <c r="B185" s="83" t="s">
        <v>154</v>
      </c>
      <c r="C185" s="84" t="s">
        <v>202</v>
      </c>
      <c r="D185" s="85" t="s">
        <v>227</v>
      </c>
      <c r="E185" s="86" t="s">
        <v>445</v>
      </c>
      <c r="F185" s="88" t="s">
        <v>213</v>
      </c>
      <c r="G185" s="88" t="s">
        <v>229</v>
      </c>
      <c r="H185" s="88" t="s">
        <v>215</v>
      </c>
      <c r="I185" s="88" t="s">
        <v>78</v>
      </c>
      <c r="J185" s="88" t="s">
        <v>441</v>
      </c>
    </row>
    <row r="186" spans="1:10" hidden="1">
      <c r="A186" s="162" t="str">
        <f t="shared" si="10"/>
        <v>Please use demand file</v>
      </c>
      <c r="B186" s="83" t="s">
        <v>154</v>
      </c>
      <c r="C186" s="84" t="s">
        <v>202</v>
      </c>
      <c r="D186" s="85" t="s">
        <v>446</v>
      </c>
      <c r="E186" s="86" t="s">
        <v>447</v>
      </c>
      <c r="F186" s="88" t="s">
        <v>213</v>
      </c>
      <c r="G186" s="88" t="s">
        <v>229</v>
      </c>
      <c r="H186" s="88" t="s">
        <v>215</v>
      </c>
      <c r="I186" s="88" t="s">
        <v>78</v>
      </c>
      <c r="J186" s="88" t="s">
        <v>441</v>
      </c>
    </row>
    <row r="187" spans="1:10" hidden="1">
      <c r="A187" s="162" t="str">
        <f t="shared" si="10"/>
        <v>Please use demand file</v>
      </c>
      <c r="B187" s="83" t="s">
        <v>154</v>
      </c>
      <c r="C187" s="84" t="s">
        <v>202</v>
      </c>
      <c r="D187" s="85" t="s">
        <v>448</v>
      </c>
      <c r="E187" s="86" t="s">
        <v>449</v>
      </c>
      <c r="F187" s="88" t="s">
        <v>213</v>
      </c>
      <c r="G187" s="88" t="s">
        <v>229</v>
      </c>
      <c r="H187" s="88" t="s">
        <v>215</v>
      </c>
      <c r="I187" s="88" t="s">
        <v>78</v>
      </c>
      <c r="J187" s="88" t="s">
        <v>441</v>
      </c>
    </row>
    <row r="188" spans="1:10" hidden="1">
      <c r="A188" s="137"/>
      <c r="B188" s="136" t="s">
        <v>156</v>
      </c>
      <c r="C188" s="137" t="s">
        <v>209</v>
      </c>
      <c r="D188" s="140"/>
      <c r="E188" s="138" t="s">
        <v>157</v>
      </c>
      <c r="F188" s="141"/>
      <c r="G188" s="141"/>
      <c r="H188" s="141"/>
      <c r="I188" s="139" t="s">
        <v>78</v>
      </c>
      <c r="J188" s="141"/>
    </row>
    <row r="189" spans="1:10" hidden="1">
      <c r="A189" s="162" t="str">
        <f>IF(I189=A$3,HYPERLINK("#'"&amp;B189&amp;"'!A1",B189),_xlfn.CONCAT("Please use ",I189," file"))</f>
        <v>Please use demand file</v>
      </c>
      <c r="B189" s="83" t="s">
        <v>156</v>
      </c>
      <c r="C189" s="84" t="s">
        <v>202</v>
      </c>
      <c r="D189" s="85" t="s">
        <v>219</v>
      </c>
      <c r="E189" s="89" t="s">
        <v>442</v>
      </c>
      <c r="F189" s="88" t="s">
        <v>213</v>
      </c>
      <c r="G189" s="88" t="s">
        <v>214</v>
      </c>
      <c r="H189" s="88" t="s">
        <v>215</v>
      </c>
      <c r="I189" s="88" t="s">
        <v>78</v>
      </c>
      <c r="J189" s="88" t="s">
        <v>441</v>
      </c>
    </row>
    <row r="190" spans="1:10" hidden="1">
      <c r="A190" s="162" t="str">
        <f>IF(I190=A$3,HYPERLINK("#'"&amp;B190&amp;"'!A1",B190),_xlfn.CONCAT("Please use ",I190," file"))</f>
        <v>Please use demand file</v>
      </c>
      <c r="B190" s="83" t="s">
        <v>156</v>
      </c>
      <c r="C190" s="84" t="s">
        <v>202</v>
      </c>
      <c r="D190" s="85" t="s">
        <v>223</v>
      </c>
      <c r="E190" s="86" t="s">
        <v>450</v>
      </c>
      <c r="F190" s="88" t="s">
        <v>213</v>
      </c>
      <c r="G190" s="88" t="s">
        <v>214</v>
      </c>
      <c r="H190" s="88" t="s">
        <v>215</v>
      </c>
      <c r="I190" s="88" t="s">
        <v>78</v>
      </c>
      <c r="J190" s="88" t="s">
        <v>441</v>
      </c>
    </row>
    <row r="191" spans="1:10" ht="28.9" hidden="1">
      <c r="A191" s="162" t="str">
        <f>IF(I191=A$3,HYPERLINK("#'"&amp;B191&amp;"'!A1",B191),_xlfn.CONCAT("Please use ",I191," file"))</f>
        <v>Please use demand file</v>
      </c>
      <c r="B191" s="83" t="s">
        <v>156</v>
      </c>
      <c r="C191" s="84" t="s">
        <v>202</v>
      </c>
      <c r="D191" s="85" t="s">
        <v>451</v>
      </c>
      <c r="E191" s="86" t="s">
        <v>452</v>
      </c>
      <c r="F191" s="88" t="s">
        <v>213</v>
      </c>
      <c r="G191" s="88" t="s">
        <v>214</v>
      </c>
      <c r="H191" s="88" t="s">
        <v>215</v>
      </c>
      <c r="I191" s="88" t="s">
        <v>78</v>
      </c>
      <c r="J191" s="88" t="s">
        <v>441</v>
      </c>
    </row>
    <row r="192" spans="1:10" ht="86.45" hidden="1">
      <c r="A192" s="137"/>
      <c r="B192" s="136" t="s">
        <v>160</v>
      </c>
      <c r="C192" s="137" t="s">
        <v>209</v>
      </c>
      <c r="D192" s="140"/>
      <c r="E192" s="138" t="s">
        <v>453</v>
      </c>
      <c r="F192" s="141"/>
      <c r="G192" s="141"/>
      <c r="H192" s="141"/>
      <c r="I192" s="139" t="s">
        <v>78</v>
      </c>
      <c r="J192" s="141"/>
    </row>
    <row r="193" spans="1:10" ht="28.9" hidden="1">
      <c r="A193" s="162" t="str">
        <f t="shared" ref="A193:A198" si="11">IF(I193=A$3,HYPERLINK("#'"&amp;B193&amp;"'!A1",B193),_xlfn.CONCAT("Please use ",I193," file"))</f>
        <v>Please use demand file</v>
      </c>
      <c r="B193" s="83" t="s">
        <v>160</v>
      </c>
      <c r="C193" s="84" t="s">
        <v>202</v>
      </c>
      <c r="D193" s="85" t="s">
        <v>451</v>
      </c>
      <c r="E193" s="86" t="s">
        <v>452</v>
      </c>
      <c r="F193" s="88"/>
      <c r="G193" s="88" t="s">
        <v>214</v>
      </c>
      <c r="H193" s="88" t="s">
        <v>215</v>
      </c>
      <c r="I193" s="88" t="s">
        <v>78</v>
      </c>
      <c r="J193" s="88" t="s">
        <v>441</v>
      </c>
    </row>
    <row r="194" spans="1:10" ht="28.9" hidden="1">
      <c r="A194" s="162" t="str">
        <f t="shared" si="11"/>
        <v>Please use demand file</v>
      </c>
      <c r="B194" s="83" t="s">
        <v>160</v>
      </c>
      <c r="C194" s="84" t="s">
        <v>202</v>
      </c>
      <c r="D194" s="85" t="s">
        <v>454</v>
      </c>
      <c r="E194" s="86" t="s">
        <v>455</v>
      </c>
      <c r="F194" s="88"/>
      <c r="G194" s="88" t="s">
        <v>214</v>
      </c>
      <c r="H194" s="88" t="s">
        <v>215</v>
      </c>
      <c r="I194" s="88" t="s">
        <v>78</v>
      </c>
      <c r="J194" s="88" t="s">
        <v>441</v>
      </c>
    </row>
    <row r="195" spans="1:10" hidden="1">
      <c r="A195" s="162" t="str">
        <f t="shared" si="11"/>
        <v>Please use demand file</v>
      </c>
      <c r="B195" s="83" t="s">
        <v>160</v>
      </c>
      <c r="C195" s="84" t="s">
        <v>202</v>
      </c>
      <c r="D195" s="85" t="s">
        <v>456</v>
      </c>
      <c r="E195" s="86" t="s">
        <v>457</v>
      </c>
      <c r="F195" s="88"/>
      <c r="G195" s="88" t="s">
        <v>247</v>
      </c>
      <c r="H195" s="88" t="s">
        <v>215</v>
      </c>
      <c r="I195" s="88" t="s">
        <v>78</v>
      </c>
      <c r="J195" s="88" t="s">
        <v>441</v>
      </c>
    </row>
    <row r="196" spans="1:10" hidden="1">
      <c r="A196" s="162" t="str">
        <f t="shared" si="11"/>
        <v>Please use demand file</v>
      </c>
      <c r="B196" s="83" t="s">
        <v>160</v>
      </c>
      <c r="C196" s="84" t="s">
        <v>202</v>
      </c>
      <c r="D196" s="85" t="s">
        <v>458</v>
      </c>
      <c r="E196" s="86" t="s">
        <v>459</v>
      </c>
      <c r="F196" s="88"/>
      <c r="G196" s="88" t="s">
        <v>247</v>
      </c>
      <c r="H196" s="88" t="s">
        <v>215</v>
      </c>
      <c r="I196" s="88" t="s">
        <v>78</v>
      </c>
      <c r="J196" s="88" t="s">
        <v>441</v>
      </c>
    </row>
    <row r="197" spans="1:10" hidden="1">
      <c r="A197" s="162" t="str">
        <f t="shared" si="11"/>
        <v>Please use demand file</v>
      </c>
      <c r="B197" s="83" t="s">
        <v>160</v>
      </c>
      <c r="C197" s="84" t="s">
        <v>202</v>
      </c>
      <c r="D197" s="85" t="s">
        <v>460</v>
      </c>
      <c r="E197" s="86" t="s">
        <v>461</v>
      </c>
      <c r="F197" s="88"/>
      <c r="G197" s="88" t="s">
        <v>247</v>
      </c>
      <c r="H197" s="88" t="s">
        <v>215</v>
      </c>
      <c r="I197" s="88" t="s">
        <v>78</v>
      </c>
      <c r="J197" s="88" t="s">
        <v>441</v>
      </c>
    </row>
    <row r="198" spans="1:10" hidden="1">
      <c r="A198" s="162" t="str">
        <f t="shared" si="11"/>
        <v>Please use demand file</v>
      </c>
      <c r="B198" s="83" t="s">
        <v>160</v>
      </c>
      <c r="C198" s="84" t="s">
        <v>202</v>
      </c>
      <c r="D198" s="85" t="s">
        <v>462</v>
      </c>
      <c r="E198" s="86" t="s">
        <v>463</v>
      </c>
      <c r="F198" s="88"/>
      <c r="G198" s="88" t="s">
        <v>247</v>
      </c>
      <c r="H198" s="88" t="s">
        <v>215</v>
      </c>
      <c r="I198" s="88" t="s">
        <v>78</v>
      </c>
      <c r="J198" s="88" t="s">
        <v>441</v>
      </c>
    </row>
    <row r="199" spans="1:10" s="71" customFormat="1" ht="28.9">
      <c r="A199" s="137"/>
      <c r="B199" s="136" t="s">
        <v>76</v>
      </c>
      <c r="C199" s="137" t="s">
        <v>209</v>
      </c>
      <c r="D199" s="136"/>
      <c r="E199" s="138" t="s">
        <v>464</v>
      </c>
      <c r="F199" s="139"/>
      <c r="G199" s="139"/>
      <c r="H199" s="139"/>
      <c r="I199" s="139" t="s">
        <v>78</v>
      </c>
      <c r="J199" s="139"/>
    </row>
    <row r="200" spans="1:10" ht="28.9">
      <c r="A200" s="162" t="str">
        <f t="shared" ref="A200:A205" si="12">IF(I200=A$3,HYPERLINK("#'"&amp;B200&amp;"'!A1",B200),_xlfn.CONCAT("Please use ",I200," file"))</f>
        <v>Please use demand file</v>
      </c>
      <c r="B200" s="83" t="s">
        <v>76</v>
      </c>
      <c r="C200" s="84" t="s">
        <v>202</v>
      </c>
      <c r="D200" s="85" t="s">
        <v>465</v>
      </c>
      <c r="E200" s="86" t="s">
        <v>466</v>
      </c>
      <c r="F200" s="88" t="s">
        <v>213</v>
      </c>
      <c r="G200" s="88" t="s">
        <v>214</v>
      </c>
      <c r="H200" s="88" t="s">
        <v>215</v>
      </c>
      <c r="I200" s="88" t="s">
        <v>78</v>
      </c>
      <c r="J200" s="88" t="s">
        <v>216</v>
      </c>
    </row>
    <row r="201" spans="1:10">
      <c r="A201" s="162" t="str">
        <f t="shared" si="12"/>
        <v>Please use demand file</v>
      </c>
      <c r="B201" s="83" t="s">
        <v>76</v>
      </c>
      <c r="C201" s="84" t="s">
        <v>202</v>
      </c>
      <c r="D201" s="85" t="s">
        <v>467</v>
      </c>
      <c r="E201" s="86" t="s">
        <v>468</v>
      </c>
      <c r="F201" s="88" t="s">
        <v>238</v>
      </c>
      <c r="G201" s="88" t="s">
        <v>247</v>
      </c>
      <c r="H201" s="88" t="s">
        <v>215</v>
      </c>
      <c r="I201" s="88" t="s">
        <v>78</v>
      </c>
      <c r="J201" s="88" t="s">
        <v>216</v>
      </c>
    </row>
    <row r="202" spans="1:10">
      <c r="A202" s="162" t="str">
        <f t="shared" si="12"/>
        <v>Please use demand file</v>
      </c>
      <c r="B202" s="83" t="s">
        <v>76</v>
      </c>
      <c r="C202" s="84" t="s">
        <v>202</v>
      </c>
      <c r="D202" s="85" t="s">
        <v>469</v>
      </c>
      <c r="E202" s="86" t="s">
        <v>470</v>
      </c>
      <c r="F202" s="88" t="s">
        <v>264</v>
      </c>
      <c r="G202" s="88" t="s">
        <v>247</v>
      </c>
      <c r="H202" s="88" t="s">
        <v>215</v>
      </c>
      <c r="I202" s="88" t="s">
        <v>78</v>
      </c>
      <c r="J202" s="88" t="s">
        <v>216</v>
      </c>
    </row>
    <row r="203" spans="1:10">
      <c r="A203" s="162" t="str">
        <f t="shared" si="12"/>
        <v>Please use demand file</v>
      </c>
      <c r="B203" s="83" t="s">
        <v>76</v>
      </c>
      <c r="C203" s="84" t="s">
        <v>202</v>
      </c>
      <c r="D203" s="85" t="s">
        <v>471</v>
      </c>
      <c r="E203" s="89" t="s">
        <v>472</v>
      </c>
      <c r="F203" s="88" t="s">
        <v>252</v>
      </c>
      <c r="G203" s="88" t="s">
        <v>247</v>
      </c>
      <c r="H203" s="88" t="s">
        <v>215</v>
      </c>
      <c r="I203" s="88" t="s">
        <v>78</v>
      </c>
      <c r="J203" s="88" t="s">
        <v>216</v>
      </c>
    </row>
    <row r="204" spans="1:10">
      <c r="A204" s="162" t="str">
        <f t="shared" si="12"/>
        <v>Please use demand file</v>
      </c>
      <c r="B204" s="83" t="s">
        <v>76</v>
      </c>
      <c r="C204" s="84" t="s">
        <v>202</v>
      </c>
      <c r="D204" s="85" t="s">
        <v>473</v>
      </c>
      <c r="E204" s="86" t="s">
        <v>474</v>
      </c>
      <c r="F204" s="88" t="s">
        <v>252</v>
      </c>
      <c r="G204" s="88" t="s">
        <v>247</v>
      </c>
      <c r="H204" s="88" t="s">
        <v>215</v>
      </c>
      <c r="I204" s="88" t="s">
        <v>78</v>
      </c>
      <c r="J204" s="88" t="s">
        <v>216</v>
      </c>
    </row>
    <row r="205" spans="1:10" ht="28.9">
      <c r="A205" s="162" t="str">
        <f t="shared" si="12"/>
        <v>Please use demand file</v>
      </c>
      <c r="B205" s="83" t="s">
        <v>76</v>
      </c>
      <c r="C205" s="84" t="s">
        <v>202</v>
      </c>
      <c r="D205" s="85" t="s">
        <v>475</v>
      </c>
      <c r="E205" s="86" t="s">
        <v>476</v>
      </c>
      <c r="F205" s="88" t="s">
        <v>252</v>
      </c>
      <c r="G205" s="88" t="s">
        <v>247</v>
      </c>
      <c r="H205" s="88" t="s">
        <v>215</v>
      </c>
      <c r="I205" s="88" t="s">
        <v>78</v>
      </c>
      <c r="J205" s="88" t="s">
        <v>216</v>
      </c>
    </row>
    <row r="206" spans="1:10" ht="28.9">
      <c r="A206" s="143"/>
      <c r="B206" s="142" t="s">
        <v>79</v>
      </c>
      <c r="C206" s="143" t="s">
        <v>209</v>
      </c>
      <c r="D206" s="142"/>
      <c r="E206" s="144" t="s">
        <v>477</v>
      </c>
      <c r="F206" s="145"/>
      <c r="G206" s="145"/>
      <c r="H206" s="145"/>
      <c r="I206" s="145" t="s">
        <v>78</v>
      </c>
      <c r="J206" s="145"/>
    </row>
    <row r="207" spans="1:10" ht="28.9">
      <c r="A207" s="162" t="str">
        <f t="shared" ref="A207:A221" si="13">IF(I207=A$3,HYPERLINK("#'"&amp;B207&amp;"'!A1",B207),_xlfn.CONCAT("Please use ",I207," file"))</f>
        <v>Please use demand file</v>
      </c>
      <c r="B207" s="83" t="s">
        <v>79</v>
      </c>
      <c r="C207" s="84" t="s">
        <v>202</v>
      </c>
      <c r="D207" s="85" t="s">
        <v>478</v>
      </c>
      <c r="E207" s="86" t="s">
        <v>466</v>
      </c>
      <c r="F207" s="88" t="s">
        <v>213</v>
      </c>
      <c r="G207" s="88" t="s">
        <v>214</v>
      </c>
      <c r="H207" s="88" t="s">
        <v>215</v>
      </c>
      <c r="I207" s="88" t="s">
        <v>78</v>
      </c>
      <c r="J207" s="88" t="s">
        <v>216</v>
      </c>
    </row>
    <row r="208" spans="1:10">
      <c r="A208" s="162" t="str">
        <f t="shared" si="13"/>
        <v>Please use demand file</v>
      </c>
      <c r="B208" s="83" t="s">
        <v>79</v>
      </c>
      <c r="C208" s="84" t="s">
        <v>202</v>
      </c>
      <c r="D208" s="85" t="s">
        <v>479</v>
      </c>
      <c r="E208" s="86" t="s">
        <v>480</v>
      </c>
      <c r="F208" s="88" t="s">
        <v>213</v>
      </c>
      <c r="G208" s="88" t="s">
        <v>214</v>
      </c>
      <c r="H208" s="88" t="s">
        <v>215</v>
      </c>
      <c r="I208" s="88" t="s">
        <v>78</v>
      </c>
      <c r="J208" s="88" t="s">
        <v>216</v>
      </c>
    </row>
    <row r="209" spans="1:64" ht="28.9">
      <c r="A209" s="162" t="str">
        <f t="shared" si="13"/>
        <v>Please use demand file</v>
      </c>
      <c r="B209" s="83" t="s">
        <v>79</v>
      </c>
      <c r="C209" s="84" t="s">
        <v>202</v>
      </c>
      <c r="D209" s="85" t="s">
        <v>481</v>
      </c>
      <c r="E209" s="86" t="s">
        <v>482</v>
      </c>
      <c r="F209" s="88" t="s">
        <v>238</v>
      </c>
      <c r="G209" s="88" t="s">
        <v>247</v>
      </c>
      <c r="H209" s="88" t="s">
        <v>215</v>
      </c>
      <c r="I209" s="88" t="s">
        <v>78</v>
      </c>
      <c r="J209" s="88" t="s">
        <v>216</v>
      </c>
    </row>
    <row r="210" spans="1:64" ht="28.9">
      <c r="A210" s="162" t="str">
        <f t="shared" si="13"/>
        <v>Please use demand file</v>
      </c>
      <c r="B210" s="83" t="s">
        <v>79</v>
      </c>
      <c r="C210" s="84" t="s">
        <v>202</v>
      </c>
      <c r="D210" s="85" t="s">
        <v>483</v>
      </c>
      <c r="E210" s="86" t="s">
        <v>484</v>
      </c>
      <c r="F210" s="88" t="s">
        <v>238</v>
      </c>
      <c r="G210" s="88" t="s">
        <v>247</v>
      </c>
      <c r="H210" s="88" t="s">
        <v>215</v>
      </c>
      <c r="I210" s="88" t="s">
        <v>78</v>
      </c>
      <c r="J210" s="88" t="s">
        <v>216</v>
      </c>
    </row>
    <row r="211" spans="1:64">
      <c r="A211" s="162" t="str">
        <f t="shared" si="13"/>
        <v>Please use demand file</v>
      </c>
      <c r="B211" s="83" t="s">
        <v>79</v>
      </c>
      <c r="C211" s="84" t="s">
        <v>202</v>
      </c>
      <c r="D211" s="85" t="s">
        <v>485</v>
      </c>
      <c r="E211" s="86" t="s">
        <v>486</v>
      </c>
      <c r="F211" s="88" t="s">
        <v>259</v>
      </c>
      <c r="G211" s="88" t="s">
        <v>247</v>
      </c>
      <c r="H211" s="88" t="s">
        <v>215</v>
      </c>
      <c r="I211" s="88" t="s">
        <v>78</v>
      </c>
      <c r="J211" s="88" t="s">
        <v>216</v>
      </c>
    </row>
    <row r="212" spans="1:64">
      <c r="A212" s="162" t="str">
        <f t="shared" si="13"/>
        <v>Please use demand file</v>
      </c>
      <c r="B212" s="83" t="s">
        <v>79</v>
      </c>
      <c r="C212" s="84" t="s">
        <v>202</v>
      </c>
      <c r="D212" s="85" t="s">
        <v>487</v>
      </c>
      <c r="E212" s="86" t="s">
        <v>488</v>
      </c>
      <c r="F212" s="88" t="s">
        <v>259</v>
      </c>
      <c r="G212" s="88" t="s">
        <v>247</v>
      </c>
      <c r="H212" s="88" t="s">
        <v>215</v>
      </c>
      <c r="I212" s="88" t="s">
        <v>78</v>
      </c>
      <c r="J212" s="88" t="s">
        <v>216</v>
      </c>
    </row>
    <row r="213" spans="1:64">
      <c r="A213" s="162" t="str">
        <f t="shared" si="13"/>
        <v>Please use demand file</v>
      </c>
      <c r="B213" s="83" t="s">
        <v>79</v>
      </c>
      <c r="C213" s="84" t="s">
        <v>202</v>
      </c>
      <c r="D213" s="85" t="s">
        <v>489</v>
      </c>
      <c r="E213" s="86" t="s">
        <v>490</v>
      </c>
      <c r="F213" s="88" t="s">
        <v>213</v>
      </c>
      <c r="G213" s="88" t="s">
        <v>229</v>
      </c>
      <c r="H213" s="88" t="s">
        <v>215</v>
      </c>
      <c r="I213" s="88" t="s">
        <v>78</v>
      </c>
      <c r="J213" s="88" t="s">
        <v>216</v>
      </c>
    </row>
    <row r="214" spans="1:64">
      <c r="A214" s="162" t="str">
        <f t="shared" si="13"/>
        <v>Please use demand file</v>
      </c>
      <c r="B214" s="83" t="s">
        <v>79</v>
      </c>
      <c r="C214" s="84" t="s">
        <v>202</v>
      </c>
      <c r="D214" s="85" t="s">
        <v>469</v>
      </c>
      <c r="E214" s="89" t="s">
        <v>470</v>
      </c>
      <c r="F214" s="88" t="s">
        <v>264</v>
      </c>
      <c r="G214" s="88" t="s">
        <v>247</v>
      </c>
      <c r="H214" s="88" t="s">
        <v>215</v>
      </c>
      <c r="I214" s="88" t="s">
        <v>78</v>
      </c>
      <c r="J214" s="88" t="s">
        <v>216</v>
      </c>
    </row>
    <row r="215" spans="1:64" s="72" customFormat="1">
      <c r="A215" s="162" t="str">
        <f t="shared" si="13"/>
        <v>Please use demand file</v>
      </c>
      <c r="B215" s="83" t="s">
        <v>79</v>
      </c>
      <c r="C215" s="84" t="s">
        <v>202</v>
      </c>
      <c r="D215" s="85" t="s">
        <v>471</v>
      </c>
      <c r="E215" s="89" t="s">
        <v>491</v>
      </c>
      <c r="F215" s="88" t="s">
        <v>252</v>
      </c>
      <c r="G215" s="88" t="s">
        <v>247</v>
      </c>
      <c r="H215" s="88" t="s">
        <v>215</v>
      </c>
      <c r="I215" s="88" t="s">
        <v>78</v>
      </c>
      <c r="J215" s="88" t="s">
        <v>216</v>
      </c>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1"/>
      <c r="BL215" s="71"/>
    </row>
    <row r="216" spans="1:64">
      <c r="A216" s="162" t="str">
        <f t="shared" si="13"/>
        <v>Please use demand file</v>
      </c>
      <c r="B216" s="83" t="s">
        <v>79</v>
      </c>
      <c r="C216" s="84" t="s">
        <v>202</v>
      </c>
      <c r="D216" s="85" t="s">
        <v>270</v>
      </c>
      <c r="E216" s="89" t="s">
        <v>492</v>
      </c>
      <c r="F216" s="88" t="s">
        <v>252</v>
      </c>
      <c r="G216" s="88" t="s">
        <v>247</v>
      </c>
      <c r="H216" s="88" t="s">
        <v>215</v>
      </c>
      <c r="I216" s="88" t="s">
        <v>78</v>
      </c>
      <c r="J216" s="88" t="s">
        <v>216</v>
      </c>
    </row>
    <row r="217" spans="1:64">
      <c r="A217" s="162" t="str">
        <f t="shared" si="13"/>
        <v>Please use demand file</v>
      </c>
      <c r="B217" s="83" t="s">
        <v>79</v>
      </c>
      <c r="C217" s="84" t="s">
        <v>202</v>
      </c>
      <c r="D217" s="85" t="s">
        <v>493</v>
      </c>
      <c r="E217" s="86" t="s">
        <v>494</v>
      </c>
      <c r="F217" s="88" t="s">
        <v>259</v>
      </c>
      <c r="G217" s="88" t="s">
        <v>247</v>
      </c>
      <c r="H217" s="88" t="s">
        <v>235</v>
      </c>
      <c r="I217" s="88" t="s">
        <v>78</v>
      </c>
      <c r="J217" s="88" t="s">
        <v>216</v>
      </c>
    </row>
    <row r="218" spans="1:64" ht="28.9">
      <c r="A218" s="162" t="str">
        <f t="shared" si="13"/>
        <v>Please use demand file</v>
      </c>
      <c r="B218" s="83" t="s">
        <v>79</v>
      </c>
      <c r="C218" s="84" t="s">
        <v>202</v>
      </c>
      <c r="D218" s="85" t="s">
        <v>232</v>
      </c>
      <c r="E218" s="86" t="s">
        <v>495</v>
      </c>
      <c r="F218" s="88" t="s">
        <v>213</v>
      </c>
      <c r="G218" s="88" t="s">
        <v>234</v>
      </c>
      <c r="H218" s="88" t="s">
        <v>235</v>
      </c>
      <c r="I218" s="88" t="s">
        <v>78</v>
      </c>
      <c r="J218" s="88" t="s">
        <v>216</v>
      </c>
    </row>
    <row r="219" spans="1:64">
      <c r="A219" s="162" t="str">
        <f t="shared" si="13"/>
        <v>Please use demand file</v>
      </c>
      <c r="B219" s="83" t="s">
        <v>79</v>
      </c>
      <c r="C219" s="84" t="s">
        <v>202</v>
      </c>
      <c r="D219" s="85" t="s">
        <v>240</v>
      </c>
      <c r="E219" s="86" t="s">
        <v>496</v>
      </c>
      <c r="F219" s="88" t="s">
        <v>213</v>
      </c>
      <c r="G219" s="88" t="s">
        <v>229</v>
      </c>
      <c r="H219" s="88" t="s">
        <v>235</v>
      </c>
      <c r="I219" s="88" t="s">
        <v>78</v>
      </c>
      <c r="J219" s="88" t="s">
        <v>216</v>
      </c>
    </row>
    <row r="220" spans="1:64">
      <c r="A220" s="162" t="str">
        <f t="shared" si="13"/>
        <v>Please use demand file</v>
      </c>
      <c r="B220" s="83" t="s">
        <v>79</v>
      </c>
      <c r="C220" s="84" t="s">
        <v>202</v>
      </c>
      <c r="D220" s="85" t="s">
        <v>243</v>
      </c>
      <c r="E220" s="86" t="s">
        <v>497</v>
      </c>
      <c r="F220" s="88" t="s">
        <v>213</v>
      </c>
      <c r="G220" s="88" t="s">
        <v>229</v>
      </c>
      <c r="H220" s="88" t="s">
        <v>235</v>
      </c>
      <c r="I220" s="88" t="s">
        <v>78</v>
      </c>
      <c r="J220" s="88" t="s">
        <v>216</v>
      </c>
    </row>
    <row r="221" spans="1:64" ht="28.9">
      <c r="A221" s="162" t="str">
        <f t="shared" si="13"/>
        <v>Please use demand file</v>
      </c>
      <c r="B221" s="83" t="s">
        <v>79</v>
      </c>
      <c r="C221" s="84" t="s">
        <v>202</v>
      </c>
      <c r="D221" s="85" t="s">
        <v>475</v>
      </c>
      <c r="E221" s="86" t="s">
        <v>476</v>
      </c>
      <c r="F221" s="88" t="s">
        <v>252</v>
      </c>
      <c r="G221" s="88" t="s">
        <v>247</v>
      </c>
      <c r="H221" s="88" t="s">
        <v>215</v>
      </c>
      <c r="I221" s="88" t="s">
        <v>78</v>
      </c>
      <c r="J221" s="88" t="s">
        <v>216</v>
      </c>
    </row>
    <row r="222" spans="1:64" ht="72">
      <c r="A222" s="147"/>
      <c r="B222" s="146" t="s">
        <v>81</v>
      </c>
      <c r="C222" s="147" t="s">
        <v>209</v>
      </c>
      <c r="D222" s="146"/>
      <c r="E222" s="148" t="s">
        <v>498</v>
      </c>
      <c r="F222" s="149"/>
      <c r="G222" s="149"/>
      <c r="H222" s="149"/>
      <c r="I222" s="149" t="s">
        <v>78</v>
      </c>
      <c r="J222" s="149"/>
    </row>
    <row r="223" spans="1:64" ht="28.9">
      <c r="A223" s="162" t="str">
        <f t="shared" ref="A223:A233" si="14">IF(I223=A$3,HYPERLINK("#'"&amp;B223&amp;"'!A1",B223),_xlfn.CONCAT("Please use ",I223," file"))</f>
        <v>Please use demand file</v>
      </c>
      <c r="B223" s="83" t="s">
        <v>81</v>
      </c>
      <c r="C223" s="84" t="s">
        <v>202</v>
      </c>
      <c r="D223" s="85" t="s">
        <v>478</v>
      </c>
      <c r="E223" s="86" t="s">
        <v>466</v>
      </c>
      <c r="F223" s="88" t="s">
        <v>213</v>
      </c>
      <c r="G223" s="88" t="s">
        <v>214</v>
      </c>
      <c r="H223" s="88" t="s">
        <v>215</v>
      </c>
      <c r="I223" s="88" t="s">
        <v>78</v>
      </c>
      <c r="J223" s="88" t="s">
        <v>216</v>
      </c>
    </row>
    <row r="224" spans="1:64">
      <c r="A224" s="162" t="str">
        <f t="shared" si="14"/>
        <v>Please use demand file</v>
      </c>
      <c r="B224" s="83" t="s">
        <v>81</v>
      </c>
      <c r="C224" s="84" t="s">
        <v>202</v>
      </c>
      <c r="D224" s="85" t="s">
        <v>469</v>
      </c>
      <c r="E224" s="89" t="s">
        <v>470</v>
      </c>
      <c r="F224" s="88" t="s">
        <v>264</v>
      </c>
      <c r="G224" s="88" t="s">
        <v>247</v>
      </c>
      <c r="H224" s="88" t="s">
        <v>215</v>
      </c>
      <c r="I224" s="88" t="s">
        <v>78</v>
      </c>
      <c r="J224" s="88" t="s">
        <v>216</v>
      </c>
    </row>
    <row r="225" spans="1:10">
      <c r="A225" s="162" t="str">
        <f t="shared" si="14"/>
        <v>Please use demand file</v>
      </c>
      <c r="B225" s="83" t="s">
        <v>81</v>
      </c>
      <c r="C225" s="84" t="s">
        <v>202</v>
      </c>
      <c r="D225" s="85" t="s">
        <v>499</v>
      </c>
      <c r="E225" s="86" t="s">
        <v>500</v>
      </c>
      <c r="F225" s="88" t="s">
        <v>238</v>
      </c>
      <c r="G225" s="88" t="s">
        <v>247</v>
      </c>
      <c r="H225" s="88" t="s">
        <v>215</v>
      </c>
      <c r="I225" s="88" t="s">
        <v>78</v>
      </c>
      <c r="J225" s="88" t="s">
        <v>216</v>
      </c>
    </row>
    <row r="226" spans="1:10">
      <c r="A226" s="162" t="str">
        <f t="shared" si="14"/>
        <v>Please use demand file</v>
      </c>
      <c r="B226" s="83" t="s">
        <v>81</v>
      </c>
      <c r="C226" s="84" t="s">
        <v>202</v>
      </c>
      <c r="D226" s="85" t="s">
        <v>501</v>
      </c>
      <c r="E226" s="89" t="s">
        <v>502</v>
      </c>
      <c r="F226" s="88" t="s">
        <v>342</v>
      </c>
      <c r="G226" s="88" t="s">
        <v>247</v>
      </c>
      <c r="H226" s="88" t="s">
        <v>215</v>
      </c>
      <c r="I226" s="88" t="s">
        <v>78</v>
      </c>
      <c r="J226" s="88" t="s">
        <v>216</v>
      </c>
    </row>
    <row r="227" spans="1:10">
      <c r="A227" s="162" t="str">
        <f t="shared" si="14"/>
        <v>Please use demand file</v>
      </c>
      <c r="B227" s="83" t="s">
        <v>81</v>
      </c>
      <c r="C227" s="84" t="s">
        <v>202</v>
      </c>
      <c r="D227" s="85" t="s">
        <v>503</v>
      </c>
      <c r="E227" s="89" t="s">
        <v>504</v>
      </c>
      <c r="F227" s="88" t="s">
        <v>238</v>
      </c>
      <c r="G227" s="88" t="s">
        <v>247</v>
      </c>
      <c r="H227" s="88" t="s">
        <v>215</v>
      </c>
      <c r="I227" s="88" t="s">
        <v>78</v>
      </c>
      <c r="J227" s="88" t="s">
        <v>216</v>
      </c>
    </row>
    <row r="228" spans="1:10">
      <c r="A228" s="162" t="str">
        <f t="shared" si="14"/>
        <v>Please use demand file</v>
      </c>
      <c r="B228" s="83" t="s">
        <v>81</v>
      </c>
      <c r="C228" s="84" t="s">
        <v>202</v>
      </c>
      <c r="D228" s="85" t="s">
        <v>505</v>
      </c>
      <c r="E228" s="89" t="s">
        <v>506</v>
      </c>
      <c r="F228" s="88" t="s">
        <v>238</v>
      </c>
      <c r="G228" s="88" t="s">
        <v>247</v>
      </c>
      <c r="H228" s="88" t="s">
        <v>215</v>
      </c>
      <c r="I228" s="88" t="s">
        <v>78</v>
      </c>
      <c r="J228" s="88" t="s">
        <v>216</v>
      </c>
    </row>
    <row r="229" spans="1:10">
      <c r="A229" s="162" t="str">
        <f t="shared" si="14"/>
        <v>Please use demand file</v>
      </c>
      <c r="B229" s="83" t="s">
        <v>81</v>
      </c>
      <c r="C229" s="84" t="s">
        <v>202</v>
      </c>
      <c r="D229" s="85" t="s">
        <v>507</v>
      </c>
      <c r="E229" s="89" t="s">
        <v>508</v>
      </c>
      <c r="F229" s="88" t="s">
        <v>238</v>
      </c>
      <c r="G229" s="88" t="s">
        <v>247</v>
      </c>
      <c r="H229" s="88" t="s">
        <v>215</v>
      </c>
      <c r="I229" s="88" t="s">
        <v>78</v>
      </c>
      <c r="J229" s="88" t="s">
        <v>216</v>
      </c>
    </row>
    <row r="230" spans="1:10">
      <c r="A230" s="162" t="str">
        <f t="shared" si="14"/>
        <v>Please use demand file</v>
      </c>
      <c r="B230" s="83" t="s">
        <v>81</v>
      </c>
      <c r="C230" s="84" t="s">
        <v>202</v>
      </c>
      <c r="D230" s="85" t="s">
        <v>509</v>
      </c>
      <c r="E230" s="89" t="s">
        <v>510</v>
      </c>
      <c r="F230" s="88" t="s">
        <v>238</v>
      </c>
      <c r="G230" s="88" t="s">
        <v>247</v>
      </c>
      <c r="H230" s="88" t="s">
        <v>215</v>
      </c>
      <c r="I230" s="88" t="s">
        <v>78</v>
      </c>
      <c r="J230" s="88" t="s">
        <v>216</v>
      </c>
    </row>
    <row r="231" spans="1:10">
      <c r="A231" s="162" t="str">
        <f t="shared" si="14"/>
        <v>Please use demand file</v>
      </c>
      <c r="B231" s="83" t="s">
        <v>81</v>
      </c>
      <c r="C231" s="84" t="s">
        <v>202</v>
      </c>
      <c r="D231" s="85" t="s">
        <v>511</v>
      </c>
      <c r="E231" s="89" t="s">
        <v>512</v>
      </c>
      <c r="F231" s="88" t="s">
        <v>213</v>
      </c>
      <c r="G231" s="88" t="s">
        <v>234</v>
      </c>
      <c r="H231" s="88" t="s">
        <v>235</v>
      </c>
      <c r="I231" s="88" t="s">
        <v>78</v>
      </c>
      <c r="J231" s="88" t="s">
        <v>216</v>
      </c>
    </row>
    <row r="232" spans="1:10" ht="28.9">
      <c r="A232" s="162" t="str">
        <f t="shared" si="14"/>
        <v>Please use demand file</v>
      </c>
      <c r="B232" s="83" t="s">
        <v>81</v>
      </c>
      <c r="C232" s="84" t="s">
        <v>202</v>
      </c>
      <c r="D232" s="85" t="s">
        <v>513</v>
      </c>
      <c r="E232" s="86" t="s">
        <v>514</v>
      </c>
      <c r="F232" s="88" t="s">
        <v>264</v>
      </c>
      <c r="G232" s="88" t="s">
        <v>247</v>
      </c>
      <c r="H232" s="88" t="s">
        <v>215</v>
      </c>
      <c r="I232" s="88" t="s">
        <v>78</v>
      </c>
      <c r="J232" s="88" t="s">
        <v>216</v>
      </c>
    </row>
    <row r="233" spans="1:10" ht="28.9">
      <c r="A233" s="162" t="str">
        <f t="shared" si="14"/>
        <v>Please use demand file</v>
      </c>
      <c r="B233" s="83" t="s">
        <v>81</v>
      </c>
      <c r="C233" s="84" t="s">
        <v>202</v>
      </c>
      <c r="D233" s="85" t="s">
        <v>475</v>
      </c>
      <c r="E233" s="86" t="s">
        <v>476</v>
      </c>
      <c r="F233" s="88" t="s">
        <v>252</v>
      </c>
      <c r="G233" s="88" t="s">
        <v>247</v>
      </c>
      <c r="H233" s="88" t="s">
        <v>215</v>
      </c>
      <c r="I233" s="88" t="s">
        <v>78</v>
      </c>
      <c r="J233" s="88" t="s">
        <v>216</v>
      </c>
    </row>
    <row r="234" spans="1:10" ht="72">
      <c r="A234" s="151"/>
      <c r="B234" s="150" t="s">
        <v>133</v>
      </c>
      <c r="C234" s="151" t="s">
        <v>209</v>
      </c>
      <c r="D234" s="152"/>
      <c r="E234" s="153" t="s">
        <v>515</v>
      </c>
      <c r="F234" s="154"/>
      <c r="G234" s="154"/>
      <c r="H234" s="154"/>
      <c r="I234" s="155" t="s">
        <v>135</v>
      </c>
      <c r="J234" s="155"/>
    </row>
    <row r="235" spans="1:10">
      <c r="A235" s="162" t="str">
        <f t="shared" ref="A235:A240" si="15">IF(I235=A$3,HYPERLINK("#'"&amp;B235&amp;"'!A1",B235),_xlfn.CONCAT("Please use ",I235," file"))</f>
        <v>Please use power_exchange file</v>
      </c>
      <c r="B235" s="83" t="s">
        <v>133</v>
      </c>
      <c r="C235" s="84" t="s">
        <v>202</v>
      </c>
      <c r="D235" s="85" t="s">
        <v>429</v>
      </c>
      <c r="E235" s="86" t="s">
        <v>430</v>
      </c>
      <c r="F235" s="88" t="s">
        <v>213</v>
      </c>
      <c r="G235" s="88" t="s">
        <v>431</v>
      </c>
      <c r="H235" s="88" t="s">
        <v>215</v>
      </c>
      <c r="I235" s="88" t="s">
        <v>135</v>
      </c>
      <c r="J235" s="88" t="s">
        <v>216</v>
      </c>
    </row>
    <row r="236" spans="1:10">
      <c r="A236" s="162" t="str">
        <f t="shared" si="15"/>
        <v>Please use power_exchange file</v>
      </c>
      <c r="B236" s="83" t="s">
        <v>133</v>
      </c>
      <c r="C236" s="84" t="s">
        <v>202</v>
      </c>
      <c r="D236" s="85" t="s">
        <v>432</v>
      </c>
      <c r="E236" s="86" t="s">
        <v>433</v>
      </c>
      <c r="F236" s="88" t="s">
        <v>213</v>
      </c>
      <c r="G236" s="88" t="s">
        <v>229</v>
      </c>
      <c r="H236" s="88" t="s">
        <v>215</v>
      </c>
      <c r="I236" s="88" t="s">
        <v>135</v>
      </c>
      <c r="J236" s="88" t="s">
        <v>216</v>
      </c>
    </row>
    <row r="237" spans="1:10">
      <c r="A237" s="162" t="str">
        <f t="shared" si="15"/>
        <v>Please use power_exchange file</v>
      </c>
      <c r="B237" s="83" t="s">
        <v>133</v>
      </c>
      <c r="C237" s="84" t="s">
        <v>202</v>
      </c>
      <c r="D237" s="85" t="s">
        <v>516</v>
      </c>
      <c r="E237" s="86" t="s">
        <v>517</v>
      </c>
      <c r="F237" s="88" t="s">
        <v>264</v>
      </c>
      <c r="G237" s="88" t="s">
        <v>247</v>
      </c>
      <c r="H237" s="88" t="s">
        <v>235</v>
      </c>
      <c r="I237" s="88" t="s">
        <v>135</v>
      </c>
      <c r="J237" s="88" t="s">
        <v>216</v>
      </c>
    </row>
    <row r="238" spans="1:10">
      <c r="A238" s="162" t="str">
        <f t="shared" si="15"/>
        <v>Please use power_exchange file</v>
      </c>
      <c r="B238" s="83" t="s">
        <v>133</v>
      </c>
      <c r="C238" s="84" t="s">
        <v>202</v>
      </c>
      <c r="D238" s="85" t="s">
        <v>518</v>
      </c>
      <c r="E238" s="86" t="s">
        <v>519</v>
      </c>
      <c r="F238" s="88" t="s">
        <v>264</v>
      </c>
      <c r="G238" s="88" t="s">
        <v>247</v>
      </c>
      <c r="H238" s="88" t="s">
        <v>235</v>
      </c>
      <c r="I238" s="88" t="s">
        <v>135</v>
      </c>
      <c r="J238" s="88" t="s">
        <v>216</v>
      </c>
    </row>
    <row r="239" spans="1:10">
      <c r="A239" s="162" t="str">
        <f t="shared" si="15"/>
        <v>Please use power_exchange file</v>
      </c>
      <c r="B239" s="83" t="s">
        <v>133</v>
      </c>
      <c r="C239" s="84" t="s">
        <v>202</v>
      </c>
      <c r="D239" s="85" t="s">
        <v>520</v>
      </c>
      <c r="E239" s="86" t="s">
        <v>521</v>
      </c>
      <c r="F239" s="88" t="s">
        <v>264</v>
      </c>
      <c r="G239" s="88" t="s">
        <v>247</v>
      </c>
      <c r="H239" s="88" t="s">
        <v>235</v>
      </c>
      <c r="I239" s="88" t="s">
        <v>135</v>
      </c>
      <c r="J239" s="88" t="s">
        <v>216</v>
      </c>
    </row>
    <row r="240" spans="1:10">
      <c r="A240" s="162" t="str">
        <f t="shared" si="15"/>
        <v>Please use power_exchange file</v>
      </c>
      <c r="B240" s="83" t="s">
        <v>133</v>
      </c>
      <c r="C240" s="84" t="s">
        <v>202</v>
      </c>
      <c r="D240" s="85" t="s">
        <v>522</v>
      </c>
      <c r="E240" s="86" t="s">
        <v>523</v>
      </c>
      <c r="F240" s="88" t="s">
        <v>264</v>
      </c>
      <c r="G240" s="88" t="s">
        <v>247</v>
      </c>
      <c r="H240" s="88" t="s">
        <v>235</v>
      </c>
      <c r="I240" s="88" t="s">
        <v>135</v>
      </c>
      <c r="J240" s="88" t="s">
        <v>216</v>
      </c>
    </row>
    <row r="241" spans="1:10">
      <c r="A241" s="157"/>
      <c r="B241" s="156" t="s">
        <v>158</v>
      </c>
      <c r="C241" s="157" t="s">
        <v>209</v>
      </c>
      <c r="D241" s="158"/>
      <c r="E241" s="159" t="s">
        <v>159</v>
      </c>
      <c r="F241" s="160"/>
      <c r="G241" s="160"/>
      <c r="H241" s="160"/>
      <c r="I241" s="161" t="s">
        <v>78</v>
      </c>
      <c r="J241" s="160"/>
    </row>
    <row r="242" spans="1:10">
      <c r="A242" s="162" t="str">
        <f>IF(I242=A$3,HYPERLINK("#'"&amp;B242&amp;"'!A1",B242),_xlfn.CONCAT("Please use ",I242," file"))</f>
        <v>Please use demand file</v>
      </c>
      <c r="B242" s="83" t="s">
        <v>158</v>
      </c>
      <c r="C242" s="84" t="s">
        <v>202</v>
      </c>
      <c r="D242" s="85" t="s">
        <v>429</v>
      </c>
      <c r="E242" s="86" t="s">
        <v>430</v>
      </c>
      <c r="F242" s="88" t="s">
        <v>213</v>
      </c>
      <c r="G242" s="88" t="s">
        <v>431</v>
      </c>
      <c r="H242" s="88" t="s">
        <v>215</v>
      </c>
      <c r="I242" s="88" t="s">
        <v>78</v>
      </c>
      <c r="J242" s="88" t="s">
        <v>441</v>
      </c>
    </row>
    <row r="243" spans="1:10">
      <c r="A243" s="162" t="str">
        <f>IF(I243=A$3,HYPERLINK("#'"&amp;B243&amp;"'!A1",B243),_xlfn.CONCAT("Please use ",I243," file"))</f>
        <v>Please use demand file</v>
      </c>
      <c r="B243" s="83" t="s">
        <v>158</v>
      </c>
      <c r="C243" s="84" t="s">
        <v>202</v>
      </c>
      <c r="D243" s="85" t="s">
        <v>432</v>
      </c>
      <c r="E243" s="86" t="s">
        <v>433</v>
      </c>
      <c r="F243" s="88" t="s">
        <v>213</v>
      </c>
      <c r="G243" s="88" t="s">
        <v>229</v>
      </c>
      <c r="H243" s="88" t="s">
        <v>215</v>
      </c>
      <c r="I243" s="88" t="s">
        <v>78</v>
      </c>
      <c r="J243" s="88" t="s">
        <v>441</v>
      </c>
    </row>
    <row r="244" spans="1:10">
      <c r="A244" s="162" t="str">
        <f>IF(I244=A$3,HYPERLINK("#'"&amp;B244&amp;"'!A1",B244),_xlfn.CONCAT("Please use ",I244," file"))</f>
        <v>Please use demand file</v>
      </c>
      <c r="B244" s="83" t="s">
        <v>158</v>
      </c>
      <c r="C244" s="84" t="s">
        <v>202</v>
      </c>
      <c r="D244" s="85" t="s">
        <v>524</v>
      </c>
      <c r="E244" s="86" t="s">
        <v>525</v>
      </c>
      <c r="F244" s="88" t="s">
        <v>264</v>
      </c>
      <c r="G244" s="88" t="s">
        <v>247</v>
      </c>
      <c r="H244" s="88" t="s">
        <v>235</v>
      </c>
      <c r="I244" s="88" t="s">
        <v>78</v>
      </c>
      <c r="J244" s="88" t="s">
        <v>441</v>
      </c>
    </row>
    <row r="245" spans="1:10">
      <c r="A245" s="84"/>
      <c r="B245" s="83"/>
      <c r="C245" s="84"/>
      <c r="D245" s="83"/>
      <c r="F245" s="88"/>
      <c r="G245" s="88"/>
      <c r="H245" s="88"/>
      <c r="I245" s="88"/>
      <c r="J245" s="88"/>
    </row>
    <row r="246" spans="1:10">
      <c r="A246" s="84"/>
      <c r="B246" s="83"/>
      <c r="C246" s="84"/>
      <c r="D246" s="83"/>
      <c r="E246" s="86"/>
      <c r="F246" s="88"/>
      <c r="G246" s="88"/>
      <c r="H246" s="88"/>
      <c r="I246" s="88"/>
      <c r="J246" s="88"/>
    </row>
  </sheetData>
  <mergeCells count="1">
    <mergeCell ref="A1:G1"/>
  </mergeCells>
  <hyperlinks>
    <hyperlink ref="B27" location="thermal_shr_cost!A1" display="thermal_shr_cost" xr:uid="{80B3C3F6-B226-40B9-B340-5DDC87E22B15}"/>
    <hyperlink ref="B36" location="thermal_shr_capacity!A1" display="thermal_shr_capacity" xr:uid="{92616A9F-3E35-47E2-89D8-491775AC5C19}"/>
    <hyperlink ref="B63" location="hydro!A1" display="hydro" xr:uid="{A83676EA-5DC0-41C9-B9E2-39230E1F3C63}"/>
    <hyperlink ref="B91" location="renewable!A1" display="renewable" xr:uid="{AB56B376-6DE9-4056-B60D-641C1FB4A795}"/>
    <hyperlink ref="B105" location="storage!A1" display="storage" xr:uid="{94EA1A91-0041-47F4-A211-8547E4F7BA12}"/>
    <hyperlink ref="B175" location="SRAS_price!A1" display="SRAS_price" xr:uid="{AE22E503-6C4A-43F7-8DED-1D4145B02EFB}"/>
    <hyperlink ref="B181" location="metering_points!A1" display="metering_points" xr:uid="{D3245B98-46B2-411F-9A7B-6DD5CA5A21EF}"/>
    <hyperlink ref="B199" location="re_ppa_demand_settings!A1" display="re_ppa_demand_settings" xr:uid="{2F657091-60D9-465A-96B5-8D82F7B7DEFC}"/>
    <hyperlink ref="B206" location="H2NH3_demand_settings!A1" display="H2NH3_demand_settings" xr:uid="{63EE484F-758B-49DB-BA14-2EEF34CAC390}"/>
    <hyperlink ref="B222" location="rtc_demand_settings!A1" display="rtc_demand_settings" xr:uid="{CFB88DA9-FA2A-43B4-A833-DAB23B0C4CBC}"/>
    <hyperlink ref="B234" location="price_forecast!A1" display="price_forecast" xr:uid="{7B6C52E3-6F7B-475A-ACC9-ECB7AA600EB8}"/>
    <hyperlink ref="B241" location="dsm_prices!A1" display="dsm_prices" xr:uid="{3060AACB-8F10-4682-938B-E5DE32E040B6}"/>
    <hyperlink ref="B188" location="generator_transmission_map!A1" display="generator_transmission_map" xr:uid="{EB63CC8B-BDCC-453F-BEEF-93A59017C746}"/>
    <hyperlink ref="B192" location="DSM_band_map!A1" display="DSM_band_map" xr:uid="{0D9127D1-F360-4AAA-8EA6-A03A713B255E}"/>
    <hyperlink ref="B146" location="storage_plant!A1" display="storage_plant" xr:uid="{1AF7BCF4-6AFF-43D8-9366-D8D6FAD9755C}"/>
    <hyperlink ref="B79" location="hydro!A1" display="hydro" xr:uid="{7B356521-52AE-4DB6-9B42-078265D5A8FB}"/>
    <hyperlink ref="B98" location="renewable!A1" display="renewable" xr:uid="{8F733A0D-471F-496B-B872-9E280D7A2AE7}"/>
    <hyperlink ref="B162" location="storage_plant!A1" display="storage_plant" xr:uid="{613C98E8-45E4-456D-A117-F4ED0070268D}"/>
    <hyperlink ref="B200:B205" location="re_ppa_demand_settings!A1" display="re_ppa_demand_settings" xr:uid="{9EA92D33-59D3-48F1-A25E-38C8DDBD4E3F}"/>
    <hyperlink ref="B5" location="thermal!A1" display="thermal" xr:uid="{69E68B99-3AC1-4886-8A2D-05F16E5313D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6F57A-1DFD-410B-B320-1675C822E494}">
  <sheetPr>
    <tabColor theme="1" tint="0.499984740745262"/>
  </sheetPr>
  <dimension ref="A1:U3"/>
  <sheetViews>
    <sheetView showGridLines="0" workbookViewId="0">
      <pane xSplit="3" ySplit="1" topLeftCell="K2" activePane="bottomRight" state="frozen"/>
      <selection pane="bottomRight" activeCell="C2" sqref="C2:C3"/>
      <selection pane="bottomLeft" activeCell="A2" sqref="A2"/>
      <selection pane="topRight" activeCell="D1" sqref="D1"/>
    </sheetView>
  </sheetViews>
  <sheetFormatPr defaultColWidth="8.85546875" defaultRowHeight="14.45"/>
  <cols>
    <col min="1" max="1" width="19.5703125" bestFit="1" customWidth="1"/>
    <col min="2" max="2" width="15.28515625" bestFit="1" customWidth="1"/>
    <col min="3" max="3" width="16.5703125" bestFit="1" customWidth="1"/>
    <col min="4" max="6" width="16.5703125" customWidth="1"/>
    <col min="7" max="7" width="12.42578125" bestFit="1" customWidth="1"/>
    <col min="8" max="8" width="17" bestFit="1" customWidth="1"/>
    <col min="9" max="9" width="15.5703125" bestFit="1" customWidth="1"/>
    <col min="10" max="10" width="15.85546875" bestFit="1" customWidth="1"/>
    <col min="11" max="11" width="8.7109375" bestFit="1" customWidth="1"/>
    <col min="12" max="12" width="9" bestFit="1" customWidth="1"/>
    <col min="13" max="13" width="18.85546875" bestFit="1" customWidth="1"/>
    <col min="14" max="14" width="11.85546875" bestFit="1" customWidth="1"/>
    <col min="15" max="15" width="14.7109375" bestFit="1" customWidth="1"/>
    <col min="17" max="17" width="11.5703125" bestFit="1" customWidth="1"/>
    <col min="18" max="18" width="15.85546875" bestFit="1" customWidth="1"/>
    <col min="19" max="19" width="11.85546875" bestFit="1" customWidth="1"/>
    <col min="20" max="20" width="14.5703125" bestFit="1" customWidth="1"/>
    <col min="21" max="21" width="16.7109375" bestFit="1" customWidth="1"/>
  </cols>
  <sheetData>
    <row r="1" spans="1:21" s="11" customFormat="1">
      <c r="A1" s="15" t="s">
        <v>317</v>
      </c>
      <c r="B1" s="14" t="s">
        <v>217</v>
      </c>
      <c r="C1" s="14" t="s">
        <v>219</v>
      </c>
      <c r="D1" s="46" t="s">
        <v>221</v>
      </c>
      <c r="E1" s="46" t="s">
        <v>223</v>
      </c>
      <c r="F1" s="46" t="s">
        <v>227</v>
      </c>
      <c r="G1" s="15" t="s">
        <v>232</v>
      </c>
      <c r="H1" s="14" t="s">
        <v>236</v>
      </c>
      <c r="I1" s="14" t="s">
        <v>240</v>
      </c>
      <c r="J1" s="13" t="s">
        <v>243</v>
      </c>
      <c r="K1" s="15" t="s">
        <v>245</v>
      </c>
      <c r="L1" s="14" t="s">
        <v>248</v>
      </c>
      <c r="M1" s="14" t="s">
        <v>250</v>
      </c>
      <c r="N1" s="14" t="s">
        <v>253</v>
      </c>
      <c r="O1" s="14" t="s">
        <v>255</v>
      </c>
      <c r="P1" s="14" t="s">
        <v>257</v>
      </c>
      <c r="Q1" s="13" t="s">
        <v>260</v>
      </c>
      <c r="R1" s="15" t="s">
        <v>262</v>
      </c>
      <c r="S1" s="14" t="s">
        <v>265</v>
      </c>
      <c r="T1" s="13" t="s">
        <v>268</v>
      </c>
      <c r="U1" s="12" t="s">
        <v>270</v>
      </c>
    </row>
    <row r="2" spans="1:21">
      <c r="A2" s="10" t="s">
        <v>526</v>
      </c>
      <c r="B2" s="9" t="s">
        <v>527</v>
      </c>
      <c r="C2" s="9" t="s">
        <v>528</v>
      </c>
      <c r="D2" s="9" t="s">
        <v>529</v>
      </c>
      <c r="E2" s="9" t="s">
        <v>530</v>
      </c>
      <c r="F2" s="9">
        <v>2</v>
      </c>
      <c r="G2" s="8">
        <f>IF(H2&gt;0,1,0)</f>
        <v>0</v>
      </c>
      <c r="H2" s="164">
        <v>0</v>
      </c>
      <c r="I2" s="6">
        <v>0</v>
      </c>
      <c r="J2" s="5">
        <v>20</v>
      </c>
      <c r="K2" s="7">
        <f>L2/2</f>
        <v>18.399999999999999</v>
      </c>
      <c r="L2" s="6">
        <v>36.799999999999997</v>
      </c>
      <c r="M2" s="6">
        <v>0</v>
      </c>
      <c r="N2" s="6">
        <v>24</v>
      </c>
      <c r="O2" s="6">
        <v>24</v>
      </c>
      <c r="P2" s="6">
        <v>15</v>
      </c>
      <c r="Q2" s="5">
        <v>45</v>
      </c>
      <c r="R2" s="7">
        <v>7200</v>
      </c>
      <c r="S2" s="6">
        <v>10000</v>
      </c>
      <c r="T2" s="6">
        <v>10000</v>
      </c>
      <c r="U2" s="171">
        <v>1</v>
      </c>
    </row>
    <row r="3" spans="1:21" ht="15" thickBot="1">
      <c r="A3" s="10" t="s">
        <v>526</v>
      </c>
      <c r="B3" s="4" t="s">
        <v>527</v>
      </c>
      <c r="C3" s="4" t="s">
        <v>531</v>
      </c>
      <c r="D3" s="9" t="s">
        <v>532</v>
      </c>
      <c r="E3" s="9" t="s">
        <v>530</v>
      </c>
      <c r="F3" s="9">
        <v>2</v>
      </c>
      <c r="G3" s="8">
        <f>IF(H3&gt;0,1,0)</f>
        <v>0</v>
      </c>
      <c r="H3" s="165">
        <v>0</v>
      </c>
      <c r="I3" s="2">
        <v>0</v>
      </c>
      <c r="J3" s="1">
        <v>20</v>
      </c>
      <c r="K3" s="3">
        <f>L3/2</f>
        <v>18.399999999999999</v>
      </c>
      <c r="L3" s="2">
        <v>36.799999999999997</v>
      </c>
      <c r="M3" s="2">
        <v>0</v>
      </c>
      <c r="N3" s="2">
        <v>24</v>
      </c>
      <c r="O3" s="2">
        <v>24</v>
      </c>
      <c r="P3" s="2">
        <v>15</v>
      </c>
      <c r="Q3" s="1">
        <v>45</v>
      </c>
      <c r="R3" s="1">
        <v>7200</v>
      </c>
      <c r="S3" s="1">
        <v>10000</v>
      </c>
      <c r="T3" s="1">
        <v>10000</v>
      </c>
      <c r="U3" s="172">
        <v>1</v>
      </c>
    </row>
  </sheetData>
  <pageMargins left="0.75" right="0.75" top="1" bottom="1" header="0.5" footer="0.5"/>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1D31A-72EF-4CAC-9012-E7EFA3D55841}">
  <sheetPr>
    <tabColor theme="1" tint="0.499984740745262"/>
  </sheetPr>
  <dimension ref="A1:C2"/>
  <sheetViews>
    <sheetView showGridLines="0" workbookViewId="0">
      <selection activeCell="A2" sqref="A2"/>
    </sheetView>
  </sheetViews>
  <sheetFormatPr defaultRowHeight="14.45"/>
  <cols>
    <col min="2" max="2" width="12.85546875" customWidth="1"/>
    <col min="3" max="3" width="14" customWidth="1"/>
  </cols>
  <sheetData>
    <row r="1" spans="1:3">
      <c r="A1" s="15" t="s">
        <v>317</v>
      </c>
      <c r="B1" s="14" t="s">
        <v>217</v>
      </c>
      <c r="C1" s="14" t="s">
        <v>533</v>
      </c>
    </row>
    <row r="2" spans="1:3" ht="29.45" thickBot="1">
      <c r="A2" s="10" t="s">
        <v>526</v>
      </c>
      <c r="B2" s="4" t="s">
        <v>527</v>
      </c>
      <c r="C2" s="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BB5C-B81C-4CE2-B81D-C1ECAFDF1195}">
  <sheetPr>
    <tabColor theme="1" tint="0.499984740745262"/>
  </sheetPr>
  <dimension ref="A1:U3"/>
  <sheetViews>
    <sheetView showGridLines="0" workbookViewId="0">
      <selection activeCell="A2" sqref="A2:A3"/>
    </sheetView>
  </sheetViews>
  <sheetFormatPr defaultRowHeight="14.45"/>
  <cols>
    <col min="1" max="1" width="16.5703125" bestFit="1" customWidth="1"/>
    <col min="2" max="2" width="22.28515625" bestFit="1" customWidth="1"/>
    <col min="3" max="10" width="10" bestFit="1" customWidth="1"/>
    <col min="11" max="21" width="11" bestFit="1" customWidth="1"/>
  </cols>
  <sheetData>
    <row r="1" spans="1:21" s="16" customFormat="1">
      <c r="A1" s="16" t="s">
        <v>534</v>
      </c>
      <c r="B1" s="16" t="s">
        <v>273</v>
      </c>
      <c r="C1" s="16" t="s">
        <v>275</v>
      </c>
      <c r="D1" s="16" t="s">
        <v>277</v>
      </c>
      <c r="E1" s="16" t="s">
        <v>279</v>
      </c>
      <c r="F1" s="16" t="s">
        <v>535</v>
      </c>
      <c r="G1" s="16" t="s">
        <v>536</v>
      </c>
      <c r="H1" s="16" t="s">
        <v>537</v>
      </c>
      <c r="I1" s="16" t="s">
        <v>538</v>
      </c>
      <c r="J1" s="16" t="s">
        <v>539</v>
      </c>
      <c r="K1" s="16" t="s">
        <v>540</v>
      </c>
      <c r="L1" s="16" t="s">
        <v>541</v>
      </c>
      <c r="M1" s="16" t="s">
        <v>542</v>
      </c>
      <c r="N1" s="16" t="s">
        <v>543</v>
      </c>
      <c r="O1" s="16" t="s">
        <v>544</v>
      </c>
      <c r="P1" s="16" t="s">
        <v>545</v>
      </c>
      <c r="Q1" s="16" t="s">
        <v>546</v>
      </c>
      <c r="R1" s="16" t="s">
        <v>547</v>
      </c>
      <c r="S1" s="16" t="s">
        <v>548</v>
      </c>
      <c r="T1" s="16" t="s">
        <v>549</v>
      </c>
      <c r="U1" s="16" t="s">
        <v>282</v>
      </c>
    </row>
    <row r="2" spans="1:21">
      <c r="A2" s="9" t="s">
        <v>528</v>
      </c>
      <c r="B2" s="6">
        <v>7500</v>
      </c>
      <c r="C2" s="9">
        <v>7300</v>
      </c>
      <c r="D2" s="9">
        <v>7100</v>
      </c>
      <c r="E2" s="9">
        <v>7000</v>
      </c>
      <c r="F2" s="9">
        <v>6800</v>
      </c>
      <c r="G2" s="9">
        <v>6630</v>
      </c>
      <c r="H2" s="9">
        <v>6460</v>
      </c>
      <c r="I2" s="9">
        <v>6290</v>
      </c>
      <c r="J2" s="9">
        <v>6120</v>
      </c>
      <c r="K2" s="9">
        <v>5950</v>
      </c>
      <c r="L2" s="9">
        <v>5780</v>
      </c>
      <c r="M2" s="9">
        <v>5610</v>
      </c>
      <c r="N2" s="9">
        <v>5440</v>
      </c>
      <c r="O2" s="9">
        <v>5270</v>
      </c>
      <c r="P2" s="9">
        <v>5100</v>
      </c>
      <c r="Q2" s="9">
        <v>4930</v>
      </c>
      <c r="R2" s="9">
        <v>4760</v>
      </c>
      <c r="S2" s="9">
        <v>4590</v>
      </c>
      <c r="T2" s="9">
        <v>4420</v>
      </c>
      <c r="U2" s="9">
        <v>4250</v>
      </c>
    </row>
    <row r="3" spans="1:21" ht="15" thickBot="1">
      <c r="A3" s="4" t="s">
        <v>531</v>
      </c>
      <c r="B3" s="6">
        <v>7500</v>
      </c>
      <c r="C3" s="9">
        <v>7300</v>
      </c>
      <c r="D3" s="9">
        <v>7100</v>
      </c>
      <c r="E3" s="9">
        <v>7000</v>
      </c>
      <c r="F3" s="9">
        <v>6800</v>
      </c>
      <c r="G3" s="9">
        <v>6630</v>
      </c>
      <c r="H3" s="9">
        <v>6460</v>
      </c>
      <c r="I3" s="9">
        <v>6290</v>
      </c>
      <c r="J3" s="9">
        <v>6120</v>
      </c>
      <c r="K3" s="9">
        <v>5950</v>
      </c>
      <c r="L3" s="9">
        <v>5780</v>
      </c>
      <c r="M3" s="9">
        <v>5610</v>
      </c>
      <c r="N3" s="9">
        <v>5440</v>
      </c>
      <c r="O3" s="9">
        <v>5270</v>
      </c>
      <c r="P3" s="9">
        <v>5100</v>
      </c>
      <c r="Q3" s="9">
        <v>4930</v>
      </c>
      <c r="R3" s="9">
        <v>4760</v>
      </c>
      <c r="S3" s="9">
        <v>4590</v>
      </c>
      <c r="T3" s="9">
        <v>4420</v>
      </c>
      <c r="U3" s="9">
        <v>4250</v>
      </c>
    </row>
  </sheetData>
  <phoneticPr fontId="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93912-2D66-4BED-A6C4-0E55F41B58CA}">
  <sheetPr>
    <tabColor theme="1" tint="0.499984740745262"/>
  </sheetPr>
  <dimension ref="A1:U3"/>
  <sheetViews>
    <sheetView showGridLines="0" workbookViewId="0">
      <pane xSplit="1" ySplit="1" topLeftCell="I2" activePane="bottomRight" state="frozen"/>
      <selection pane="bottomRight" activeCell="A2" sqref="A2:A3"/>
      <selection pane="bottomLeft" activeCell="A2" sqref="A2"/>
      <selection pane="topRight" activeCell="B1" sqref="B1"/>
    </sheetView>
  </sheetViews>
  <sheetFormatPr defaultRowHeight="14.45"/>
  <cols>
    <col min="1" max="1" width="16.5703125" bestFit="1" customWidth="1"/>
    <col min="2" max="2" width="18" bestFit="1" customWidth="1"/>
    <col min="20" max="21" width="11" bestFit="1" customWidth="1"/>
  </cols>
  <sheetData>
    <row r="1" spans="1:21" s="16" customFormat="1">
      <c r="A1" s="16" t="s">
        <v>534</v>
      </c>
      <c r="B1" s="16" t="s">
        <v>273</v>
      </c>
      <c r="C1" s="16" t="s">
        <v>275</v>
      </c>
      <c r="D1" s="16" t="s">
        <v>277</v>
      </c>
      <c r="E1" s="16" t="s">
        <v>279</v>
      </c>
      <c r="F1" s="16" t="s">
        <v>535</v>
      </c>
      <c r="G1" s="16" t="s">
        <v>536</v>
      </c>
      <c r="H1" s="16" t="s">
        <v>537</v>
      </c>
      <c r="I1" s="16" t="s">
        <v>538</v>
      </c>
      <c r="J1" s="16" t="s">
        <v>539</v>
      </c>
      <c r="K1" s="16" t="s">
        <v>540</v>
      </c>
      <c r="L1" s="16" t="s">
        <v>541</v>
      </c>
      <c r="M1" s="16" t="s">
        <v>542</v>
      </c>
      <c r="N1" s="16" t="s">
        <v>543</v>
      </c>
      <c r="O1" s="16" t="s">
        <v>544</v>
      </c>
      <c r="P1" s="16" t="s">
        <v>545</v>
      </c>
      <c r="Q1" s="16" t="s">
        <v>546</v>
      </c>
      <c r="R1" s="16" t="s">
        <v>547</v>
      </c>
      <c r="S1" s="16" t="s">
        <v>548</v>
      </c>
      <c r="T1" s="16" t="s">
        <v>549</v>
      </c>
      <c r="U1" s="16" t="s">
        <v>282</v>
      </c>
    </row>
    <row r="2" spans="1:21">
      <c r="A2" s="9" t="s">
        <v>528</v>
      </c>
      <c r="B2" s="6">
        <v>19.32</v>
      </c>
      <c r="C2" s="6">
        <v>20.239999999999998</v>
      </c>
      <c r="D2" s="6">
        <v>21.159999999999997</v>
      </c>
      <c r="E2" s="6">
        <v>22.08</v>
      </c>
      <c r="F2" s="6">
        <v>23</v>
      </c>
      <c r="G2" s="6">
        <v>23.919999999999998</v>
      </c>
      <c r="H2" s="6">
        <v>24.839999999999996</v>
      </c>
      <c r="I2" s="6">
        <v>25.759999999999998</v>
      </c>
      <c r="J2" s="6">
        <v>26.68</v>
      </c>
      <c r="K2" s="6">
        <v>27.599999999999998</v>
      </c>
      <c r="L2" s="6">
        <v>28.519999999999996</v>
      </c>
      <c r="M2" s="6">
        <v>29.439999999999998</v>
      </c>
      <c r="N2" s="6">
        <v>30.36</v>
      </c>
      <c r="O2" s="6">
        <v>31.279999999999998</v>
      </c>
      <c r="P2" s="6">
        <v>32.200000000000003</v>
      </c>
      <c r="Q2" s="6">
        <v>33.119999999999997</v>
      </c>
      <c r="R2" s="6">
        <v>34.039999999999992</v>
      </c>
      <c r="S2" s="6">
        <v>34.959999999999994</v>
      </c>
      <c r="T2" s="6">
        <v>35.879999999999995</v>
      </c>
      <c r="U2" s="6">
        <v>36.799999999999997</v>
      </c>
    </row>
    <row r="3" spans="1:21" ht="15" thickBot="1">
      <c r="A3" s="4" t="s">
        <v>531</v>
      </c>
      <c r="B3" s="6">
        <v>19.32</v>
      </c>
      <c r="C3" s="6">
        <v>20.239999999999998</v>
      </c>
      <c r="D3" s="6">
        <v>21.159999999999997</v>
      </c>
      <c r="E3" s="6">
        <v>22.08</v>
      </c>
      <c r="F3" s="6">
        <v>23</v>
      </c>
      <c r="G3" s="6">
        <v>23.919999999999998</v>
      </c>
      <c r="H3" s="6">
        <v>24.839999999999996</v>
      </c>
      <c r="I3" s="6">
        <v>25.759999999999998</v>
      </c>
      <c r="J3" s="6">
        <v>26.68</v>
      </c>
      <c r="K3" s="6">
        <v>27.599999999999998</v>
      </c>
      <c r="L3" s="6">
        <v>28.519999999999996</v>
      </c>
      <c r="M3" s="6">
        <v>29.439999999999998</v>
      </c>
      <c r="N3" s="6">
        <v>30.36</v>
      </c>
      <c r="O3" s="6">
        <v>31.279999999999998</v>
      </c>
      <c r="P3" s="6">
        <v>32.200000000000003</v>
      </c>
      <c r="Q3" s="6">
        <v>33.119999999999997</v>
      </c>
      <c r="R3" s="6">
        <v>34.039999999999992</v>
      </c>
      <c r="S3" s="6">
        <v>34.959999999999994</v>
      </c>
      <c r="T3" s="6">
        <v>35.879999999999995</v>
      </c>
      <c r="U3" s="6">
        <v>36.799999999999997</v>
      </c>
    </row>
  </sheetData>
  <phoneticPr fontId="8"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776CA-C8BA-4D33-BE63-3EF66B24D32C}">
  <sheetPr>
    <tabColor rgb="FF00B0F0"/>
  </sheetPr>
  <dimension ref="A1:P6"/>
  <sheetViews>
    <sheetView showGridLines="0" workbookViewId="0">
      <pane xSplit="2" ySplit="1" topLeftCell="H2" activePane="bottomRight" state="frozen"/>
      <selection pane="bottomRight" activeCell="A2" sqref="A2:A6"/>
      <selection pane="bottomLeft" activeCell="A2" sqref="A2"/>
      <selection pane="topRight" activeCell="C1" sqref="C1"/>
    </sheetView>
  </sheetViews>
  <sheetFormatPr defaultRowHeight="14.45"/>
  <cols>
    <col min="1" max="1" width="21.5703125" bestFit="1" customWidth="1"/>
    <col min="2" max="2" width="40.28515625" bestFit="1" customWidth="1"/>
    <col min="3" max="3" width="12.28515625" bestFit="1" customWidth="1"/>
    <col min="4" max="4" width="14.5703125" bestFit="1" customWidth="1"/>
    <col min="5" max="6" width="21.5703125" customWidth="1"/>
    <col min="7" max="8" width="15.85546875" customWidth="1"/>
    <col min="9" max="9" width="15.7109375" customWidth="1"/>
    <col min="10" max="10" width="22.140625" customWidth="1"/>
    <col min="11" max="12" width="15.28515625" customWidth="1"/>
    <col min="13" max="13" width="16.7109375" bestFit="1" customWidth="1"/>
    <col min="14" max="14" width="18.5703125" bestFit="1" customWidth="1"/>
    <col min="15" max="15" width="16.85546875" bestFit="1" customWidth="1"/>
    <col min="16" max="16" width="15" customWidth="1"/>
  </cols>
  <sheetData>
    <row r="1" spans="1:16" s="17" customFormat="1">
      <c r="A1" s="19" t="s">
        <v>317</v>
      </c>
      <c r="B1" s="19" t="s">
        <v>219</v>
      </c>
      <c r="C1" s="19" t="s">
        <v>317</v>
      </c>
      <c r="D1" s="19" t="s">
        <v>217</v>
      </c>
      <c r="E1" s="19" t="s">
        <v>223</v>
      </c>
      <c r="F1" s="19" t="s">
        <v>221</v>
      </c>
      <c r="G1" s="19" t="s">
        <v>304</v>
      </c>
      <c r="H1" s="19" t="s">
        <v>245</v>
      </c>
      <c r="I1" s="19" t="s">
        <v>308</v>
      </c>
      <c r="J1" s="19" t="s">
        <v>310</v>
      </c>
      <c r="K1" s="19" t="s">
        <v>257</v>
      </c>
      <c r="L1" s="19" t="s">
        <v>260</v>
      </c>
      <c r="M1" s="19" t="s">
        <v>270</v>
      </c>
      <c r="N1" s="19" t="s">
        <v>250</v>
      </c>
      <c r="O1" s="18" t="s">
        <v>236</v>
      </c>
      <c r="P1" s="18" t="s">
        <v>232</v>
      </c>
    </row>
    <row r="2" spans="1:16">
      <c r="A2" s="6" t="s">
        <v>550</v>
      </c>
      <c r="B2" s="6" t="s">
        <v>550</v>
      </c>
      <c r="C2" s="6" t="s">
        <v>550</v>
      </c>
      <c r="D2" s="6" t="s">
        <v>551</v>
      </c>
      <c r="E2" s="47" t="s">
        <v>552</v>
      </c>
      <c r="F2" s="6" t="s">
        <v>553</v>
      </c>
      <c r="G2" s="167">
        <v>345.59999999999997</v>
      </c>
      <c r="H2" s="24">
        <v>0</v>
      </c>
      <c r="I2" s="6">
        <v>48</v>
      </c>
      <c r="J2" s="6">
        <v>0.03</v>
      </c>
      <c r="K2" s="6">
        <v>24</v>
      </c>
      <c r="L2" s="6">
        <v>24</v>
      </c>
      <c r="M2" s="6">
        <v>1</v>
      </c>
      <c r="N2" s="6">
        <v>0</v>
      </c>
      <c r="O2" s="6">
        <v>24</v>
      </c>
      <c r="P2" s="6">
        <v>1</v>
      </c>
    </row>
    <row r="3" spans="1:16">
      <c r="A3" s="6" t="s">
        <v>554</v>
      </c>
      <c r="B3" s="6" t="s">
        <v>554</v>
      </c>
      <c r="C3" s="6" t="s">
        <v>554</v>
      </c>
      <c r="D3" s="6" t="s">
        <v>551</v>
      </c>
      <c r="E3" s="47" t="s">
        <v>552</v>
      </c>
      <c r="F3" s="6" t="s">
        <v>555</v>
      </c>
      <c r="G3" s="167">
        <v>345.59999999999997</v>
      </c>
      <c r="H3" s="24">
        <v>0</v>
      </c>
      <c r="I3" s="6">
        <v>48</v>
      </c>
      <c r="J3" s="6">
        <v>0.03</v>
      </c>
      <c r="K3" s="6">
        <v>24</v>
      </c>
      <c r="L3" s="6">
        <v>24</v>
      </c>
      <c r="M3" s="6">
        <v>1</v>
      </c>
      <c r="N3" s="6">
        <v>0</v>
      </c>
      <c r="O3" s="6">
        <v>24</v>
      </c>
      <c r="P3" s="6">
        <v>1</v>
      </c>
    </row>
    <row r="4" spans="1:16">
      <c r="A4" s="6" t="s">
        <v>556</v>
      </c>
      <c r="B4" s="6" t="s">
        <v>556</v>
      </c>
      <c r="C4" s="6" t="s">
        <v>556</v>
      </c>
      <c r="D4" s="6" t="s">
        <v>551</v>
      </c>
      <c r="E4" s="47" t="s">
        <v>557</v>
      </c>
      <c r="F4" s="6" t="s">
        <v>558</v>
      </c>
      <c r="G4" s="167">
        <v>360</v>
      </c>
      <c r="H4" s="24">
        <v>0</v>
      </c>
      <c r="I4" s="6">
        <v>50</v>
      </c>
      <c r="J4" s="6">
        <v>0.03</v>
      </c>
      <c r="K4" s="6">
        <v>25</v>
      </c>
      <c r="L4" s="6">
        <v>25</v>
      </c>
      <c r="M4" s="6">
        <v>0</v>
      </c>
      <c r="N4" s="6">
        <v>0</v>
      </c>
      <c r="O4" s="6">
        <v>25</v>
      </c>
      <c r="P4" s="6">
        <v>1</v>
      </c>
    </row>
    <row r="5" spans="1:16">
      <c r="A5" s="6" t="s">
        <v>559</v>
      </c>
      <c r="B5" s="6" t="s">
        <v>559</v>
      </c>
      <c r="C5" s="6" t="s">
        <v>559</v>
      </c>
      <c r="D5" s="6" t="s">
        <v>551</v>
      </c>
      <c r="E5" s="47" t="s">
        <v>557</v>
      </c>
      <c r="F5" s="6" t="s">
        <v>560</v>
      </c>
      <c r="G5" s="167">
        <v>360</v>
      </c>
      <c r="H5" s="24">
        <v>0</v>
      </c>
      <c r="I5" s="6">
        <v>50</v>
      </c>
      <c r="J5" s="6">
        <v>0.03</v>
      </c>
      <c r="K5" s="6">
        <v>25</v>
      </c>
      <c r="L5" s="6">
        <v>25</v>
      </c>
      <c r="M5" s="6">
        <v>0</v>
      </c>
      <c r="N5" s="6">
        <v>0</v>
      </c>
      <c r="O5" s="6">
        <v>25</v>
      </c>
      <c r="P5" s="6">
        <v>1</v>
      </c>
    </row>
    <row r="6" spans="1:16">
      <c r="A6" s="6" t="s">
        <v>561</v>
      </c>
      <c r="B6" s="6" t="s">
        <v>561</v>
      </c>
      <c r="C6" s="6" t="s">
        <v>561</v>
      </c>
      <c r="D6" s="6" t="s">
        <v>551</v>
      </c>
      <c r="E6" s="48" t="s">
        <v>557</v>
      </c>
      <c r="F6" s="6" t="s">
        <v>562</v>
      </c>
      <c r="G6" s="167">
        <v>252</v>
      </c>
      <c r="H6" s="24">
        <v>0</v>
      </c>
      <c r="I6" s="6">
        <v>35</v>
      </c>
      <c r="J6" s="6">
        <v>0.03</v>
      </c>
      <c r="K6" s="6">
        <v>17.5</v>
      </c>
      <c r="L6" s="6">
        <v>17.5</v>
      </c>
      <c r="M6" s="6">
        <v>0</v>
      </c>
      <c r="N6" s="6">
        <v>0</v>
      </c>
      <c r="O6" s="6">
        <v>17.5</v>
      </c>
      <c r="P6" s="6">
        <v>1</v>
      </c>
    </row>
  </sheetData>
  <phoneticPr fontId="8" type="noConversion"/>
  <conditionalFormatting sqref="M2:M6">
    <cfRule type="colorScale" priority="4">
      <colorScale>
        <cfvo type="min"/>
        <cfvo type="percentile" val="50"/>
        <cfvo type="max"/>
        <color rgb="FF63BE7B"/>
        <color rgb="FFFFEB84"/>
        <color rgb="FFF8696B"/>
      </colorScale>
    </cfRule>
  </conditionalFormatting>
  <hyperlinks>
    <hyperlink ref="A3" r:id="rId1" display="pondage_@" xr:uid="{824FBAA9-A567-4E41-BB95-242A63A766D8}"/>
    <hyperlink ref="A5" r:id="rId2" display="pondage_@" xr:uid="{D9C66183-CF65-4F38-B9A9-7C9B8ABA4546}"/>
    <hyperlink ref="A1:A32759" r:id="rId3" display="pondage_@" xr:uid="{9663539A-94F1-4A99-AFF0-F00D7CD08C9C}"/>
    <hyperlink ref="B3" r:id="rId4" display="pondage_@" xr:uid="{70935F3F-7A6D-49EB-8357-8561CDC768EF}"/>
    <hyperlink ref="B5" r:id="rId5" display="pondage_@" xr:uid="{C8CF1850-7289-4AC6-8FD1-066847BACBE7}"/>
    <hyperlink ref="B2:B6" r:id="rId6" display="pondage_@" xr:uid="{FED47FEF-293F-43D1-B586-F704C44FC344}"/>
    <hyperlink ref="C3" r:id="rId7" display="pondage_@" xr:uid="{1D71F37C-0C77-44AD-B2A9-AE985C47A74A}"/>
    <hyperlink ref="C5" r:id="rId8" display="pondage_@" xr:uid="{1A6EDBDC-83F0-47F3-B1FD-EEA6B1341E1E}"/>
    <hyperlink ref="C2:C6" r:id="rId9" display="pondage_@" xr:uid="{E30C3D4D-8384-4B18-90B8-9DD695AFD07F}"/>
  </hyperlinks>
  <pageMargins left="0.7" right="0.7" top="0.75" bottom="0.75" header="0.3" footer="0.3"/>
  <pageSetup orientation="portrait" r:id="rId10"/>
  <drawing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A9E2-785F-40AC-8403-BD0DBD6F3076}">
  <sheetPr>
    <tabColor rgb="FF00B0F0"/>
  </sheetPr>
  <dimension ref="A1:J6"/>
  <sheetViews>
    <sheetView showGridLines="0" workbookViewId="0">
      <selection activeCell="G2" sqref="G2:G6"/>
    </sheetView>
  </sheetViews>
  <sheetFormatPr defaultRowHeight="14.45"/>
  <cols>
    <col min="1" max="1" width="21.5703125" bestFit="1" customWidth="1"/>
    <col min="2" max="2" width="40.5703125" bestFit="1" customWidth="1"/>
    <col min="3" max="5" width="21.5703125" customWidth="1"/>
    <col min="6" max="6" width="14.5703125" customWidth="1"/>
    <col min="7" max="7" width="15.7109375" customWidth="1"/>
    <col min="8" max="8" width="22.140625" customWidth="1"/>
    <col min="9" max="9" width="16.7109375" bestFit="1" customWidth="1"/>
    <col min="10" max="10" width="20.85546875" bestFit="1" customWidth="1"/>
  </cols>
  <sheetData>
    <row r="1" spans="1:10" s="17" customFormat="1">
      <c r="A1" s="19" t="s">
        <v>317</v>
      </c>
      <c r="B1" s="19" t="s">
        <v>219</v>
      </c>
      <c r="C1" s="19" t="s">
        <v>221</v>
      </c>
      <c r="D1" s="19" t="s">
        <v>217</v>
      </c>
      <c r="E1" s="19" t="s">
        <v>223</v>
      </c>
      <c r="F1" s="19" t="s">
        <v>245</v>
      </c>
      <c r="G1" s="19" t="s">
        <v>248</v>
      </c>
      <c r="H1" s="19" t="s">
        <v>310</v>
      </c>
      <c r="I1" s="19" t="s">
        <v>270</v>
      </c>
      <c r="J1" s="19" t="s">
        <v>250</v>
      </c>
    </row>
    <row r="2" spans="1:10">
      <c r="A2" s="6" t="s">
        <v>563</v>
      </c>
      <c r="B2" s="6" t="s">
        <v>563</v>
      </c>
      <c r="C2" s="6" t="s">
        <v>563</v>
      </c>
      <c r="D2" s="6" t="s">
        <v>564</v>
      </c>
      <c r="E2" s="6" t="s">
        <v>557</v>
      </c>
      <c r="F2" s="6">
        <v>0</v>
      </c>
      <c r="G2" s="6">
        <v>50</v>
      </c>
      <c r="H2" s="6">
        <v>0</v>
      </c>
      <c r="I2" s="6">
        <v>1</v>
      </c>
      <c r="J2" s="6">
        <v>0</v>
      </c>
    </row>
    <row r="3" spans="1:10">
      <c r="A3" s="6" t="s">
        <v>565</v>
      </c>
      <c r="B3" s="6" t="s">
        <v>565</v>
      </c>
      <c r="C3" s="6" t="s">
        <v>565</v>
      </c>
      <c r="D3" s="6" t="s">
        <v>564</v>
      </c>
      <c r="E3" s="6" t="s">
        <v>557</v>
      </c>
      <c r="F3" s="6">
        <v>0</v>
      </c>
      <c r="G3" s="6">
        <v>50</v>
      </c>
      <c r="H3" s="6">
        <v>0</v>
      </c>
      <c r="I3" s="6">
        <v>1</v>
      </c>
      <c r="J3" s="6">
        <v>0</v>
      </c>
    </row>
    <row r="4" spans="1:10">
      <c r="A4" s="6" t="s">
        <v>566</v>
      </c>
      <c r="B4" s="6" t="s">
        <v>566</v>
      </c>
      <c r="C4" s="6" t="s">
        <v>566</v>
      </c>
      <c r="D4" s="6" t="s">
        <v>564</v>
      </c>
      <c r="E4" s="6" t="s">
        <v>557</v>
      </c>
      <c r="F4" s="6">
        <v>0</v>
      </c>
      <c r="G4" s="6">
        <v>3</v>
      </c>
      <c r="H4" s="6">
        <v>0</v>
      </c>
      <c r="I4" s="6">
        <v>0</v>
      </c>
      <c r="J4" s="6">
        <v>0</v>
      </c>
    </row>
    <row r="5" spans="1:10">
      <c r="A5" s="6" t="s">
        <v>567</v>
      </c>
      <c r="B5" s="6" t="s">
        <v>567</v>
      </c>
      <c r="C5" s="6" t="s">
        <v>567</v>
      </c>
      <c r="D5" s="6" t="s">
        <v>564</v>
      </c>
      <c r="E5" s="6" t="s">
        <v>557</v>
      </c>
      <c r="F5" s="6">
        <v>0</v>
      </c>
      <c r="G5" s="6">
        <v>3</v>
      </c>
      <c r="H5" s="6">
        <v>0</v>
      </c>
      <c r="I5" s="6">
        <v>0</v>
      </c>
      <c r="J5" s="6">
        <v>0</v>
      </c>
    </row>
    <row r="6" spans="1:10">
      <c r="A6" s="6" t="s">
        <v>568</v>
      </c>
      <c r="B6" s="6" t="s">
        <v>568</v>
      </c>
      <c r="C6" s="6" t="s">
        <v>568</v>
      </c>
      <c r="D6" s="6" t="s">
        <v>564</v>
      </c>
      <c r="E6" s="6" t="s">
        <v>557</v>
      </c>
      <c r="F6" s="6">
        <v>0</v>
      </c>
      <c r="G6" s="6">
        <v>3</v>
      </c>
      <c r="H6" s="6">
        <v>0</v>
      </c>
      <c r="I6" s="6">
        <v>0</v>
      </c>
      <c r="J6" s="6">
        <v>0</v>
      </c>
    </row>
  </sheetData>
  <autoFilter ref="A1:M6" xr:uid="{61AEA9E2-785F-40AC-8403-BD0DBD6F3076}"/>
  <phoneticPr fontId="8" type="noConversion"/>
  <conditionalFormatting sqref="I2:I6">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C6B967D4E94B4F8602150E0E053870" ma:contentTypeVersion="14" ma:contentTypeDescription="Create a new document." ma:contentTypeScope="" ma:versionID="79a36e8054fe74a5554df3dd2d17130f">
  <xsd:schema xmlns:xsd="http://www.w3.org/2001/XMLSchema" xmlns:xs="http://www.w3.org/2001/XMLSchema" xmlns:p="http://schemas.microsoft.com/office/2006/metadata/properties" xmlns:ns2="8f376747-3c73-48b6-899d-3c4698e5e9f4" xmlns:ns3="66e160b0-ce86-4885-8900-2587a6832c31" targetNamespace="http://schemas.microsoft.com/office/2006/metadata/properties" ma:root="true" ma:fieldsID="7e9f8e39989dbfba0c6d8c4466388b32" ns2:_="" ns3:_="">
    <xsd:import namespace="8f376747-3c73-48b6-899d-3c4698e5e9f4"/>
    <xsd:import namespace="66e160b0-ce86-4885-8900-2587a6832c3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376747-3c73-48b6-899d-3c4698e5e9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e81def9e-1974-40df-b33e-7a82d6891133"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e160b0-ce86-4885-8900-2587a6832c3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faf9b112-59b0-4811-956e-1d7f9d2acf5d}" ma:internalName="TaxCatchAll" ma:showField="CatchAllData" ma:web="66e160b0-ce86-4885-8900-2587a6832c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6e160b0-ce86-4885-8900-2587a6832c31" xsi:nil="true"/>
    <lcf76f155ced4ddcb4097134ff3c332f xmlns="8f376747-3c73-48b6-899d-3c4698e5e9f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BE5797-22E0-4DFD-B3C3-427BEDF4E7C3}"/>
</file>

<file path=customXml/itemProps2.xml><?xml version="1.0" encoding="utf-8"?>
<ds:datastoreItem xmlns:ds="http://schemas.openxmlformats.org/officeDocument/2006/customXml" ds:itemID="{7EA6D6EF-1ECA-45B1-BECE-2786E138FE6A}"/>
</file>

<file path=customXml/itemProps3.xml><?xml version="1.0" encoding="utf-8"?>
<ds:datastoreItem xmlns:ds="http://schemas.openxmlformats.org/officeDocument/2006/customXml" ds:itemID="{A419E836-25B3-4E5A-BE4D-12F0D4F850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Ashutosh Pande</dc:creator>
  <cp:keywords/>
  <dc:description/>
  <cp:lastModifiedBy>Piyush Thukral</cp:lastModifiedBy>
  <cp:revision/>
  <dcterms:created xsi:type="dcterms:W3CDTF">2024-07-01T06:11:26Z</dcterms:created>
  <dcterms:modified xsi:type="dcterms:W3CDTF">2025-09-28T17:17:10Z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0x01010073C6B967D4E94B4F8602150E0E053870</vt:lpwstr>
  </property>
  <property fmtid="{D5CDD505-2E9C-101B-9397-08002B2CF9AE}" pid="3" name="MediaServiceImageTags">
    <vt:lpwstr/>
  </property>
</Properties>
</file>