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D:\datasets\"/>
    </mc:Choice>
  </mc:AlternateContent>
  <xr:revisionPtr revIDLastSave="0" documentId="8_{0D2F1A6D-B066-4BF7-ACDE-5B851DD8D980}" xr6:coauthVersionLast="47" xr6:coauthVersionMax="47" xr10:uidLastSave="{00000000-0000-0000-0000-000000000000}"/>
  <bookViews>
    <workbookView xWindow="-108" yWindow="-108" windowWidth="23256" windowHeight="12576" xr2:uid="{C0893FBD-34B3-420E-B0D6-EC330180DDEA}"/>
  </bookViews>
  <sheets>
    <sheet name="Dashboard" sheetId="5" r:id="rId1"/>
    <sheet name="SalesData" sheetId="3" r:id="rId2"/>
    <sheet name="Sheet1" sheetId="4" r:id="rId3"/>
  </sheets>
  <definedNames>
    <definedName name="salesdata">Table1[]</definedName>
    <definedName name="Slicer_Product">#N/A</definedName>
    <definedName name="Slicer_Region">#N/A</definedName>
    <definedName name="Slicer_Sales_Person">#N/A</definedName>
  </definedNames>
  <calcPr calcId="191029"/>
  <pivotCaches>
    <pivotCache cacheId="9"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1" i="3" l="1"/>
  <c r="K8" i="3"/>
  <c r="K5" i="3"/>
  <c r="K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2" i="3"/>
  <c r="G51" i="3"/>
  <c r="F51" i="3"/>
  <c r="H51" i="3" s="1"/>
  <c r="G50" i="3"/>
  <c r="F50" i="3"/>
  <c r="H50" i="3" s="1"/>
  <c r="G49" i="3"/>
  <c r="F49" i="3"/>
  <c r="H49" i="3" s="1"/>
  <c r="G48" i="3"/>
  <c r="F48" i="3"/>
  <c r="H48" i="3" s="1"/>
  <c r="G47" i="3"/>
  <c r="F47" i="3"/>
  <c r="H47" i="3" s="1"/>
  <c r="G46" i="3"/>
  <c r="F46" i="3"/>
  <c r="H46" i="3" s="1"/>
  <c r="G45" i="3"/>
  <c r="F45" i="3"/>
  <c r="H45" i="3" s="1"/>
  <c r="G44" i="3"/>
  <c r="F44" i="3"/>
  <c r="H44" i="3" s="1"/>
  <c r="G43" i="3"/>
  <c r="F43" i="3"/>
  <c r="H43" i="3" s="1"/>
  <c r="G42" i="3"/>
  <c r="F42" i="3"/>
  <c r="H42" i="3" s="1"/>
  <c r="H41" i="3"/>
  <c r="G41" i="3"/>
  <c r="F41" i="3"/>
  <c r="G40" i="3"/>
  <c r="F40" i="3"/>
  <c r="H40" i="3" s="1"/>
  <c r="H39" i="3"/>
  <c r="G39" i="3"/>
  <c r="F39" i="3"/>
  <c r="G38" i="3"/>
  <c r="F38" i="3"/>
  <c r="H38" i="3" s="1"/>
  <c r="G37" i="3"/>
  <c r="F37" i="3"/>
  <c r="H37" i="3" s="1"/>
  <c r="G36" i="3"/>
  <c r="F36" i="3"/>
  <c r="H36" i="3" s="1"/>
  <c r="G35" i="3"/>
  <c r="F35" i="3"/>
  <c r="H35" i="3" s="1"/>
  <c r="G34" i="3"/>
  <c r="F34" i="3"/>
  <c r="H34" i="3" s="1"/>
  <c r="G33" i="3"/>
  <c r="F33" i="3"/>
  <c r="H33" i="3" s="1"/>
  <c r="G32" i="3"/>
  <c r="F32" i="3"/>
  <c r="H32" i="3" s="1"/>
  <c r="G31" i="3"/>
  <c r="F31" i="3"/>
  <c r="H31" i="3" s="1"/>
  <c r="G30" i="3"/>
  <c r="F30" i="3"/>
  <c r="H30" i="3" s="1"/>
  <c r="G29" i="3"/>
  <c r="F29" i="3"/>
  <c r="H29" i="3" s="1"/>
  <c r="G28" i="3"/>
  <c r="F28" i="3"/>
  <c r="H28" i="3" s="1"/>
  <c r="G27" i="3"/>
  <c r="F27" i="3"/>
  <c r="H27" i="3" s="1"/>
  <c r="G26" i="3"/>
  <c r="F26" i="3"/>
  <c r="H26" i="3" s="1"/>
  <c r="H25" i="3"/>
  <c r="G25" i="3"/>
  <c r="F25" i="3"/>
  <c r="G24" i="3"/>
  <c r="F24" i="3"/>
  <c r="H24" i="3" s="1"/>
  <c r="H23" i="3"/>
  <c r="G23" i="3"/>
  <c r="F23" i="3"/>
  <c r="G22" i="3"/>
  <c r="F22" i="3"/>
  <c r="H22" i="3" s="1"/>
  <c r="G21" i="3"/>
  <c r="F21" i="3"/>
  <c r="H21" i="3" s="1"/>
  <c r="G20" i="3"/>
  <c r="F20" i="3"/>
  <c r="H20" i="3" s="1"/>
  <c r="G19" i="3"/>
  <c r="F19" i="3"/>
  <c r="H19" i="3" s="1"/>
  <c r="G18" i="3"/>
  <c r="F18" i="3"/>
  <c r="H18" i="3" s="1"/>
  <c r="G17" i="3"/>
  <c r="F17" i="3"/>
  <c r="H17" i="3" s="1"/>
  <c r="G16" i="3"/>
  <c r="F16" i="3"/>
  <c r="H16" i="3" s="1"/>
  <c r="G15" i="3"/>
  <c r="F15" i="3"/>
  <c r="H15" i="3" s="1"/>
  <c r="G14" i="3"/>
  <c r="F14" i="3"/>
  <c r="H14" i="3" s="1"/>
  <c r="G13" i="3"/>
  <c r="F13" i="3"/>
  <c r="H13" i="3" s="1"/>
  <c r="H12" i="3"/>
  <c r="G12" i="3"/>
  <c r="F12" i="3"/>
  <c r="H11" i="3"/>
  <c r="G11" i="3"/>
  <c r="F11" i="3"/>
  <c r="G10" i="3"/>
  <c r="F10" i="3"/>
  <c r="H10" i="3" s="1"/>
  <c r="G9" i="3"/>
  <c r="F9" i="3"/>
  <c r="H9" i="3" s="1"/>
  <c r="G8" i="3"/>
  <c r="F8" i="3"/>
  <c r="H8" i="3" s="1"/>
  <c r="G7" i="3"/>
  <c r="F7" i="3"/>
  <c r="H7" i="3" s="1"/>
  <c r="G6" i="3"/>
  <c r="F6" i="3"/>
  <c r="H6" i="3" s="1"/>
  <c r="G5" i="3"/>
  <c r="F5" i="3"/>
  <c r="H5" i="3" s="1"/>
  <c r="G4" i="3"/>
  <c r="F4" i="3"/>
  <c r="H4" i="3" s="1"/>
  <c r="G3" i="3"/>
  <c r="F3" i="3"/>
  <c r="H3" i="3" s="1"/>
  <c r="G2" i="3"/>
  <c r="F2" i="3"/>
  <c r="H2" i="3" s="1"/>
</calcChain>
</file>

<file path=xl/sharedStrings.xml><?xml version="1.0" encoding="utf-8"?>
<sst xmlns="http://schemas.openxmlformats.org/spreadsheetml/2006/main" count="203" uniqueCount="38">
  <si>
    <t>Date</t>
  </si>
  <si>
    <t>Sales Person</t>
  </si>
  <si>
    <t>Region</t>
  </si>
  <si>
    <t>Product</t>
  </si>
  <si>
    <t>Units Sold</t>
  </si>
  <si>
    <t>Unit Price</t>
  </si>
  <si>
    <t>Cost of Goods</t>
  </si>
  <si>
    <t>Total Sales</t>
  </si>
  <si>
    <t>Andrew</t>
  </si>
  <si>
    <t>West</t>
  </si>
  <si>
    <t>Tent</t>
  </si>
  <si>
    <t>Grace</t>
  </si>
  <si>
    <t>East</t>
  </si>
  <si>
    <t>Blender</t>
  </si>
  <si>
    <t>Ella</t>
  </si>
  <si>
    <t>South</t>
  </si>
  <si>
    <t>Action Figure</t>
  </si>
  <si>
    <t>Cameron</t>
  </si>
  <si>
    <t>North</t>
  </si>
  <si>
    <t>Novel</t>
  </si>
  <si>
    <t>Megan</t>
  </si>
  <si>
    <t>Sneakers</t>
  </si>
  <si>
    <t>Carolyn</t>
  </si>
  <si>
    <t>Virginia</t>
  </si>
  <si>
    <t>Connor</t>
  </si>
  <si>
    <t>Anna</t>
  </si>
  <si>
    <t>Moisturizer</t>
  </si>
  <si>
    <t>Nicholas</t>
  </si>
  <si>
    <t>Smartphone</t>
  </si>
  <si>
    <t>Profit</t>
  </si>
  <si>
    <t>Grand total sales</t>
  </si>
  <si>
    <t>Total  Profit</t>
  </si>
  <si>
    <t>Total unit sold</t>
  </si>
  <si>
    <t>Average Sales</t>
  </si>
  <si>
    <t>Row Labels</t>
  </si>
  <si>
    <t>Grand Total</t>
  </si>
  <si>
    <t>Sum of Units Sold</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</si>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</sst>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quot;Rs.&quot;\ * #,##0_ ;_ &quot;Rs.&quot;\ * \-#,##0_ ;_ &quot;Rs.&quot;\ * &quot;-&quot;_ ;_ @_ "/>
    <numFmt numFmtId="171" formatCode="_ * #,##0_ ;_ * \-#,##0_ ;_ * &quot;-&quot;??_ ;_ @_ "/>
  </numFmts>
  <fonts count="3" x14ac:knownFonts="1">
    <font>
      <sz val="11"/>
      <color theme="1"/>
      <name val="Aptos Narrow"/>
      <family val="2"/>
      <scheme val="minor"/>
    </font>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ck">
        <color rgb="FFFFC000"/>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13">
    <xf numFmtId="0" fontId="0" fillId="0" borderId="0" xfId="0"/>
    <xf numFmtId="0" fontId="2" fillId="2" borderId="1" xfId="0" applyFont="1" applyFill="1" applyBorder="1" applyAlignment="1">
      <alignment horizontal="center" vertical="center"/>
    </xf>
    <xf numFmtId="14" fontId="0" fillId="0" borderId="0" xfId="0" applyNumberFormat="1" applyAlignment="1">
      <alignment horizontal="center"/>
    </xf>
    <xf numFmtId="0" fontId="0" fillId="0" borderId="0" xfId="0" applyAlignment="1">
      <alignment horizontal="left"/>
    </xf>
    <xf numFmtId="164" fontId="0" fillId="0" borderId="0" xfId="1" applyFont="1"/>
    <xf numFmtId="0" fontId="2" fillId="2" borderId="0" xfId="0" applyFont="1" applyFill="1" applyBorder="1" applyAlignment="1">
      <alignment horizontal="center" vertical="center"/>
    </xf>
    <xf numFmtId="164" fontId="0" fillId="0" borderId="0" xfId="0" applyNumberFormat="1"/>
    <xf numFmtId="0" fontId="2" fillId="2" borderId="0" xfId="0" applyFont="1" applyFill="1"/>
    <xf numFmtId="0" fontId="0" fillId="0" borderId="0" xfId="0" pivotButton="1"/>
    <xf numFmtId="0" fontId="0" fillId="0" borderId="0" xfId="0" applyNumberFormat="1"/>
    <xf numFmtId="164" fontId="0" fillId="0" borderId="0" xfId="0" applyNumberFormat="1" applyAlignment="1">
      <alignment horizontal="left"/>
    </xf>
    <xf numFmtId="171" fontId="0" fillId="0" borderId="0" xfId="0" applyNumberFormat="1"/>
    <xf numFmtId="171" fontId="0" fillId="0" borderId="0" xfId="2" applyNumberFormat="1" applyFont="1"/>
  </cellXfs>
  <cellStyles count="3">
    <cellStyle name="Comma" xfId="2" builtinId="3"/>
    <cellStyle name="Currency [0]" xfId="1" builtinId="7"/>
    <cellStyle name="Normal" xfId="0" builtinId="0"/>
  </cellStyles>
  <dxfs count="10">
    <dxf>
      <numFmt numFmtId="171" formatCode="_ * #,##0_ ;_ * \-#,##0_ ;_ * &quot;-&quot;??_ ;_ @_ "/>
    </dxf>
    <dxf>
      <numFmt numFmtId="164" formatCode="_ &quot;Rs.&quot;\ * #,##0_ ;_ &quot;Rs.&quot;\ * \-#,##0_ ;_ &quot;Rs.&quot;\ * &quot;-&quot;_ ;_ @_ "/>
    </dxf>
    <dxf>
      <font>
        <b val="0"/>
        <i val="0"/>
        <strike val="0"/>
        <condense val="0"/>
        <extend val="0"/>
        <outline val="0"/>
        <shadow val="0"/>
        <u val="none"/>
        <vertAlign val="baseline"/>
        <sz val="11"/>
        <color theme="0"/>
        <name val="Aptos Narrow"/>
        <family val="2"/>
        <scheme val="minor"/>
      </font>
      <fill>
        <patternFill patternType="solid">
          <fgColor indexed="64"/>
          <bgColor rgb="FF00206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alignment horizontal="left" vertical="bottom" textRotation="0" wrapText="0" indent="0" justifyLastLine="0" shrinkToFit="0" readingOrder="0"/>
    </dxf>
    <dxf>
      <numFmt numFmtId="19" formatCode="dd/mm/yyyy"/>
      <alignment horizontal="center" vertical="bottom" textRotation="0" wrapText="0" indent="0" justifyLastLine="0" shrinkToFit="0" readingOrder="0"/>
    </dxf>
  </dxfs>
  <tableStyles count="1" defaultTableStyle="TableStyleMedium2" defaultPivotStyle="PivotStyleLight16">
    <tableStyle name="Invisible" pivot="0" table="0" count="0" xr9:uid="{BDFCBA0C-0FAD-47E9-B8E0-311E6D44976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file.xlsx]Sheet1!PivotTable3</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2789761891274373"/>
              <c:y val="0.1364959155386475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517985611510793E-2"/>
                  <c:h val="6.3614379663216244E-2"/>
                </c:manualLayout>
              </c15:layout>
            </c:ext>
          </c:extLst>
        </c:dLbl>
      </c:pivotFmt>
      <c:pivotFmt>
        <c:idx val="2"/>
        <c:spPr>
          <a:solidFill>
            <a:schemeClr val="accent3"/>
          </a:solidFill>
          <a:ln w="19050">
            <a:solidFill>
              <a:schemeClr val="lt1"/>
            </a:solidFill>
          </a:ln>
          <a:effectLst/>
        </c:spPr>
        <c:dLbl>
          <c:idx val="0"/>
          <c:layout>
            <c:manualLayout>
              <c:x val="-8.0335731414868106E-2"/>
              <c:y val="6.554307116104868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Lst>
        </c:dLbl>
      </c:pivotFmt>
      <c:pivotFmt>
        <c:idx val="3"/>
        <c:spPr>
          <a:solidFill>
            <a:schemeClr val="accent1"/>
          </a:solidFill>
          <a:ln w="19050">
            <a:solidFill>
              <a:schemeClr val="lt1"/>
            </a:solidFill>
          </a:ln>
          <a:effectLst/>
        </c:spPr>
        <c:dLbl>
          <c:idx val="0"/>
          <c:layout>
            <c:manualLayout>
              <c:x val="0.15587529976019193"/>
              <c:y val="-5.617977528089888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A93E6E9-5995-438A-A89B-04148DB25A99}"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6378896882494001E-2"/>
                  <c:h val="5.237842460703647E-2"/>
                </c:manualLayout>
              </c15:layout>
              <c15:dlblFieldTable/>
              <c15:showDataLabelsRange val="0"/>
            </c:ext>
          </c:extLst>
        </c:dLbl>
      </c:pivotFmt>
      <c:pivotFmt>
        <c:idx val="4"/>
        <c:spPr>
          <a:solidFill>
            <a:schemeClr val="accent4"/>
          </a:solidFill>
          <a:ln w="19050">
            <a:solidFill>
              <a:schemeClr val="lt1"/>
            </a:solidFill>
          </a:ln>
          <a:effectLst/>
        </c:spPr>
        <c:dLbl>
          <c:idx val="0"/>
          <c:layout>
            <c:manualLayout>
              <c:x val="-0.11151079136690652"/>
              <c:y val="-6.17977528089888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5587529976019193"/>
              <c:y val="-5.617977528089888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A93E6E9-5995-438A-A89B-04148DB25A99}"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6378896882494001E-2"/>
                  <c:h val="5.237842460703647E-2"/>
                </c:manualLayout>
              </c15:layout>
              <c15:dlblFieldTable/>
              <c15:showDataLabelsRange val="0"/>
            </c:ext>
          </c:extLst>
        </c:dLbl>
      </c:pivotFmt>
      <c:pivotFmt>
        <c:idx val="7"/>
        <c:spPr>
          <a:solidFill>
            <a:schemeClr val="accent1"/>
          </a:solidFill>
          <a:ln w="19050">
            <a:solidFill>
              <a:schemeClr val="lt1"/>
            </a:solidFill>
          </a:ln>
          <a:effectLst/>
        </c:spPr>
        <c:dLbl>
          <c:idx val="0"/>
          <c:layout>
            <c:manualLayout>
              <c:x val="0.12789761891274373"/>
              <c:y val="0.1364959155386475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517985611510793E-2"/>
                  <c:h val="6.3614379663216244E-2"/>
                </c:manualLayout>
              </c15:layout>
            </c:ext>
          </c:extLst>
        </c:dLbl>
      </c:pivotFmt>
      <c:pivotFmt>
        <c:idx val="8"/>
        <c:spPr>
          <a:solidFill>
            <a:schemeClr val="accent1"/>
          </a:solidFill>
          <a:ln w="19050">
            <a:solidFill>
              <a:schemeClr val="lt1"/>
            </a:solidFill>
          </a:ln>
          <a:effectLst/>
        </c:spPr>
        <c:dLbl>
          <c:idx val="0"/>
          <c:layout>
            <c:manualLayout>
              <c:x val="-8.0335731414868106E-2"/>
              <c:y val="6.554307116104868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Lst>
        </c:dLbl>
      </c:pivotFmt>
      <c:pivotFmt>
        <c:idx val="9"/>
        <c:spPr>
          <a:solidFill>
            <a:schemeClr val="accent1"/>
          </a:solidFill>
          <a:ln w="19050">
            <a:solidFill>
              <a:schemeClr val="lt1"/>
            </a:solidFill>
          </a:ln>
          <a:effectLst/>
        </c:spPr>
        <c:dLbl>
          <c:idx val="0"/>
          <c:layout>
            <c:manualLayout>
              <c:x val="-0.11151079136690652"/>
              <c:y val="-6.17977528089888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5587529976019193"/>
              <c:y val="-5.617977528089888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A93E6E9-5995-438A-A89B-04148DB25A99}" type="VALUE">
                  <a:rPr lang="en-US" baseline="0"/>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6378896882494001E-2"/>
                  <c:h val="5.237842460703647E-2"/>
                </c:manualLayout>
              </c15:layout>
              <c15:dlblFieldTable/>
              <c15:showDataLabelsRange val="0"/>
            </c:ext>
          </c:extLst>
        </c:dLbl>
      </c:pivotFmt>
      <c:pivotFmt>
        <c:idx val="12"/>
        <c:spPr>
          <a:solidFill>
            <a:schemeClr val="accent1"/>
          </a:solidFill>
          <a:ln w="19050">
            <a:solidFill>
              <a:schemeClr val="lt1"/>
            </a:solidFill>
          </a:ln>
          <a:effectLst/>
        </c:spPr>
        <c:dLbl>
          <c:idx val="0"/>
          <c:layout>
            <c:manualLayout>
              <c:x val="0.12789761891274373"/>
              <c:y val="0.1364959155386475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517985611510793E-2"/>
                  <c:h val="6.3614379663216244E-2"/>
                </c:manualLayout>
              </c15:layout>
            </c:ext>
          </c:extLst>
        </c:dLbl>
      </c:pivotFmt>
      <c:pivotFmt>
        <c:idx val="13"/>
        <c:spPr>
          <a:solidFill>
            <a:schemeClr val="accent1"/>
          </a:solidFill>
          <a:ln w="19050">
            <a:solidFill>
              <a:schemeClr val="lt1"/>
            </a:solidFill>
          </a:ln>
          <a:effectLst/>
        </c:spPr>
        <c:dLbl>
          <c:idx val="0"/>
          <c:layout>
            <c:manualLayout>
              <c:x val="-8.0335731414868106E-2"/>
              <c:y val="6.554307116104868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Lst>
        </c:dLbl>
      </c:pivotFmt>
      <c:pivotFmt>
        <c:idx val="14"/>
        <c:spPr>
          <a:solidFill>
            <a:schemeClr val="accent1"/>
          </a:solidFill>
          <a:ln w="19050">
            <a:solidFill>
              <a:schemeClr val="lt1"/>
            </a:solidFill>
          </a:ln>
          <a:effectLst/>
        </c:spPr>
        <c:dLbl>
          <c:idx val="0"/>
          <c:layout>
            <c:manualLayout>
              <c:x val="-0.11151079136690652"/>
              <c:y val="-6.17977528089888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Lst>
        </c:dLbl>
      </c:pivotFmt>
    </c:pivotFmts>
    <c:plotArea>
      <c:layout>
        <c:manualLayout>
          <c:layoutTarget val="inner"/>
          <c:xMode val="edge"/>
          <c:yMode val="edge"/>
          <c:x val="0.34381597084537097"/>
          <c:y val="0.18076439883216844"/>
          <c:w val="0.36868285214348206"/>
          <c:h val="0.61447142023913681"/>
        </c:manualLayout>
      </c:layout>
      <c:doughnutChart>
        <c:varyColors val="1"/>
        <c:ser>
          <c:idx val="0"/>
          <c:order val="0"/>
          <c:tx>
            <c:strRef>
              <c:f>Sheet1!$E$3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F3-4950-97E3-B4F8423F08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F3-4950-97E3-B4F8423F084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0F3-4950-97E3-B4F8423F084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0F3-4950-97E3-B4F8423F084A}"/>
              </c:ext>
            </c:extLst>
          </c:dPt>
          <c:dLbls>
            <c:dLbl>
              <c:idx val="0"/>
              <c:layout>
                <c:manualLayout>
                  <c:x val="0.15587529976019193"/>
                  <c:y val="-5.6179775280898882E-2"/>
                </c:manualLayout>
              </c:layout>
              <c:tx>
                <c:rich>
                  <a:bodyPr/>
                  <a:lstStyle/>
                  <a:p>
                    <a:fld id="{DA93E6E9-5995-438A-A89B-04148DB25A99}" type="VALUE">
                      <a:rPr lang="en-US" baseline="0"/>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6.6378896882494001E-2"/>
                      <c:h val="5.237842460703647E-2"/>
                    </c:manualLayout>
                  </c15:layout>
                  <c15:dlblFieldTable/>
                  <c15:showDataLabelsRange val="0"/>
                </c:ext>
                <c:ext xmlns:c16="http://schemas.microsoft.com/office/drawing/2014/chart" uri="{C3380CC4-5D6E-409C-BE32-E72D297353CC}">
                  <c16:uniqueId val="{00000001-10F3-4950-97E3-B4F8423F084A}"/>
                </c:ext>
              </c:extLst>
            </c:dLbl>
            <c:dLbl>
              <c:idx val="1"/>
              <c:layout>
                <c:manualLayout>
                  <c:x val="0.12789761891274373"/>
                  <c:y val="0.1364959155386475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517985611510793E-2"/>
                      <c:h val="6.3614379663216244E-2"/>
                    </c:manualLayout>
                  </c15:layout>
                </c:ext>
                <c:ext xmlns:c16="http://schemas.microsoft.com/office/drawing/2014/chart" uri="{C3380CC4-5D6E-409C-BE32-E72D297353CC}">
                  <c16:uniqueId val="{00000003-10F3-4950-97E3-B4F8423F084A}"/>
                </c:ext>
              </c:extLst>
            </c:dLbl>
            <c:dLbl>
              <c:idx val="2"/>
              <c:layout>
                <c:manualLayout>
                  <c:x val="-8.0335731414868106E-2"/>
                  <c:y val="6.554307116104868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 xmlns:c16="http://schemas.microsoft.com/office/drawing/2014/chart" uri="{C3380CC4-5D6E-409C-BE32-E72D297353CC}">
                  <c16:uniqueId val="{00000005-10F3-4950-97E3-B4F8423F084A}"/>
                </c:ext>
              </c:extLst>
            </c:dLbl>
            <c:dLbl>
              <c:idx val="3"/>
              <c:layout>
                <c:manualLayout>
                  <c:x val="-0.11151079136690652"/>
                  <c:y val="-6.17977528089888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 xmlns:c16="http://schemas.microsoft.com/office/drawing/2014/chart" uri="{C3380CC4-5D6E-409C-BE32-E72D297353CC}">
                  <c16:uniqueId val="{00000007-10F3-4950-97E3-B4F8423F084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Sheet1!$D$4:$D$8</c:f>
              <c:strCache>
                <c:ptCount val="4"/>
                <c:pt idx="0">
                  <c:v>East</c:v>
                </c:pt>
                <c:pt idx="1">
                  <c:v>North</c:v>
                </c:pt>
                <c:pt idx="2">
                  <c:v>South</c:v>
                </c:pt>
                <c:pt idx="3">
                  <c:v>West</c:v>
                </c:pt>
              </c:strCache>
            </c:strRef>
          </c:cat>
          <c:val>
            <c:numRef>
              <c:f>Sheet1!$E$4:$E$8</c:f>
              <c:numCache>
                <c:formatCode>General</c:formatCode>
                <c:ptCount val="4"/>
                <c:pt idx="0">
                  <c:v>966</c:v>
                </c:pt>
                <c:pt idx="1">
                  <c:v>1139</c:v>
                </c:pt>
                <c:pt idx="2">
                  <c:v>1444</c:v>
                </c:pt>
                <c:pt idx="3">
                  <c:v>1156</c:v>
                </c:pt>
              </c:numCache>
            </c:numRef>
          </c:val>
          <c:extLst>
            <c:ext xmlns:c16="http://schemas.microsoft.com/office/drawing/2014/chart" uri="{C3380CC4-5D6E-409C-BE32-E72D297353CC}">
              <c16:uniqueId val="{00000008-10F3-4950-97E3-B4F8423F084A}"/>
            </c:ext>
          </c:extLst>
        </c:ser>
        <c:dLbls>
          <c:showLegendKey val="0"/>
          <c:showVal val="1"/>
          <c:showCatName val="0"/>
          <c:showSerName val="0"/>
          <c:showPercent val="0"/>
          <c:showBubbleSize val="0"/>
          <c:showLeaderLines val="1"/>
        </c:dLbls>
        <c:firstSliceAng val="0"/>
        <c:holeSize val="75"/>
      </c:doughnutChart>
      <c:spPr>
        <a:noFill/>
        <a:ln>
          <a:noFill/>
        </a:ln>
        <a:effectLst>
          <a:glow rad="1003300">
            <a:schemeClr val="accent1">
              <a:alpha val="40000"/>
            </a:schemeClr>
          </a:glow>
          <a:softEdge rad="0"/>
        </a:effectLst>
      </c:spPr>
    </c:plotArea>
    <c:legend>
      <c:legendPos val="b"/>
      <c:layout>
        <c:manualLayout>
          <c:xMode val="edge"/>
          <c:yMode val="edge"/>
          <c:x val="0.33470269453728357"/>
          <c:y val="0.85241705741838447"/>
          <c:w val="0.34977907437829264"/>
          <c:h val="0.125111032469255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file.xlsx]Sheet1!PivotTable7</c:name>
    <c:fmtId val="20"/>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Sheet1!$G$4:$G$14</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Sheet1!$H$4:$H$14</c:f>
              <c:numCache>
                <c:formatCode>General</c:formatCode>
                <c:ptCount val="10"/>
                <c:pt idx="0">
                  <c:v>475</c:v>
                </c:pt>
                <c:pt idx="1">
                  <c:v>401</c:v>
                </c:pt>
                <c:pt idx="2">
                  <c:v>474</c:v>
                </c:pt>
                <c:pt idx="3">
                  <c:v>427</c:v>
                </c:pt>
                <c:pt idx="4">
                  <c:v>439</c:v>
                </c:pt>
                <c:pt idx="5">
                  <c:v>579</c:v>
                </c:pt>
                <c:pt idx="6">
                  <c:v>479</c:v>
                </c:pt>
                <c:pt idx="7">
                  <c:v>653</c:v>
                </c:pt>
                <c:pt idx="8">
                  <c:v>557</c:v>
                </c:pt>
                <c:pt idx="9">
                  <c:v>221</c:v>
                </c:pt>
              </c:numCache>
            </c:numRef>
          </c:val>
          <c:extLst>
            <c:ext xmlns:c16="http://schemas.microsoft.com/office/drawing/2014/chart" uri="{C3380CC4-5D6E-409C-BE32-E72D297353CC}">
              <c16:uniqueId val="{00000000-E82C-41D8-B94B-D16E803DE40A}"/>
            </c:ext>
          </c:extLst>
        </c:ser>
        <c:dLbls>
          <c:dLblPos val="outEnd"/>
          <c:showLegendKey val="0"/>
          <c:showVal val="1"/>
          <c:showCatName val="0"/>
          <c:showSerName val="0"/>
          <c:showPercent val="0"/>
          <c:showBubbleSize val="0"/>
        </c:dLbls>
        <c:gapWidth val="86"/>
        <c:overlap val="-27"/>
        <c:axId val="621011800"/>
        <c:axId val="621012160"/>
      </c:barChart>
      <c:catAx>
        <c:axId val="621011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012160"/>
        <c:crosses val="autoZero"/>
        <c:auto val="1"/>
        <c:lblAlgn val="ctr"/>
        <c:lblOffset val="100"/>
        <c:noMultiLvlLbl val="0"/>
      </c:catAx>
      <c:valAx>
        <c:axId val="62101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011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file.xlsx]Sheet1!PivotTable5</c:name>
    <c:fmtId val="8"/>
  </c:pivotSource>
  <c:chart>
    <c:autoTitleDeleted val="1"/>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tx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5400" cap="rnd">
            <a:solidFill>
              <a:schemeClr val="tx1"/>
            </a:solidFill>
            <a:round/>
          </a:ln>
          <a:effectLst>
            <a:outerShdw dist="25400" dir="2700000" algn="tl" rotWithShape="0">
              <a:schemeClr val="accent1"/>
            </a:outerShdw>
          </a:effectLst>
        </c:spPr>
        <c:marker>
          <c:symbol val="circle"/>
          <c:size val="14"/>
          <c:spPr>
            <a:solidFill>
              <a:schemeClr val="accent1"/>
            </a:solidFill>
            <a:ln>
              <a:noFill/>
            </a:ln>
            <a:effectLst/>
          </c:spPr>
        </c:marker>
      </c:pivotFmt>
      <c:pivotFmt>
        <c:idx val="4"/>
        <c:spPr>
          <a:ln w="25400" cap="rnd">
            <a:solidFill>
              <a:schemeClr val="tx1"/>
            </a:solidFill>
            <a:round/>
          </a:ln>
          <a:effectLst>
            <a:outerShdw dist="25400" dir="2700000" algn="tl" rotWithShape="0">
              <a:schemeClr val="accent1"/>
            </a:outerShdw>
          </a:effectLst>
        </c:spPr>
        <c:marker>
          <c:symbol val="circle"/>
          <c:size val="14"/>
          <c:spPr>
            <a:solidFill>
              <a:schemeClr val="accent1"/>
            </a:solidFill>
            <a:ln>
              <a:noFill/>
            </a:ln>
            <a:effectLst/>
          </c:spPr>
        </c:marker>
      </c:pivotFmt>
      <c:pivotFmt>
        <c:idx val="5"/>
        <c:spPr>
          <a:ln w="25400" cap="rnd">
            <a:solidFill>
              <a:schemeClr val="tx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layout>
            <c:manualLayout>
              <c:x val="-7.9761154855643043E-2"/>
              <c:y val="-9.9222678381991253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Sheet1!$K$3</c:f>
              <c:strCache>
                <c:ptCount val="1"/>
                <c:pt idx="0">
                  <c:v>Total</c:v>
                </c:pt>
              </c:strCache>
            </c:strRef>
          </c:tx>
          <c:spPr>
            <a:ln w="25400" cap="rnd">
              <a:solidFill>
                <a:schemeClr val="tx1"/>
              </a:solidFill>
              <a:round/>
            </a:ln>
            <a:effectLst>
              <a:outerShdw dist="25400" dir="2700000" algn="tl" rotWithShape="0">
                <a:schemeClr val="accent1"/>
              </a:outerShdw>
            </a:effectLst>
          </c:spPr>
          <c:marker>
            <c:symbol val="circle"/>
            <c:size val="14"/>
            <c:spPr>
              <a:solidFill>
                <a:schemeClr val="accent1"/>
              </a:solidFill>
              <a:ln>
                <a:noFill/>
              </a:ln>
              <a:effectLst/>
            </c:spPr>
          </c:marker>
          <c:dLbls>
            <c:dLbl>
              <c:idx val="0"/>
              <c:layout>
                <c:manualLayout>
                  <c:x val="-7.9761154855643043E-2"/>
                  <c:y val="-9.92226783819912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ADB-4B84-83D4-DB6FE1E6D3D3}"/>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Sheet1!$J$4:$J$11</c:f>
              <c:strCache>
                <c:ptCount val="7"/>
                <c:pt idx="0">
                  <c:v>Action Figure</c:v>
                </c:pt>
                <c:pt idx="1">
                  <c:v>Blender</c:v>
                </c:pt>
                <c:pt idx="2">
                  <c:v>Moisturizer</c:v>
                </c:pt>
                <c:pt idx="3">
                  <c:v>Novel</c:v>
                </c:pt>
                <c:pt idx="4">
                  <c:v>Smartphone</c:v>
                </c:pt>
                <c:pt idx="5">
                  <c:v>Sneakers</c:v>
                </c:pt>
                <c:pt idx="6">
                  <c:v>Tent</c:v>
                </c:pt>
              </c:strCache>
            </c:strRef>
          </c:cat>
          <c:val>
            <c:numRef>
              <c:f>Sheet1!$K$4:$K$11</c:f>
              <c:numCache>
                <c:formatCode>_ * #,##0_ ;_ * \-#,##0_ ;_ * "-"??_ ;_ @_ </c:formatCode>
                <c:ptCount val="7"/>
                <c:pt idx="0">
                  <c:v>182400</c:v>
                </c:pt>
                <c:pt idx="1">
                  <c:v>635000</c:v>
                </c:pt>
                <c:pt idx="2">
                  <c:v>235600</c:v>
                </c:pt>
                <c:pt idx="3">
                  <c:v>269400</c:v>
                </c:pt>
                <c:pt idx="4">
                  <c:v>705000</c:v>
                </c:pt>
                <c:pt idx="5">
                  <c:v>799000</c:v>
                </c:pt>
                <c:pt idx="6">
                  <c:v>1008000</c:v>
                </c:pt>
              </c:numCache>
            </c:numRef>
          </c:val>
          <c:smooth val="0"/>
          <c:extLst>
            <c:ext xmlns:c16="http://schemas.microsoft.com/office/drawing/2014/chart" uri="{C3380CC4-5D6E-409C-BE32-E72D297353CC}">
              <c16:uniqueId val="{00000000-EADB-4B84-83D4-DB6FE1E6D3D3}"/>
            </c:ext>
          </c:extLst>
        </c:ser>
        <c:dLbls>
          <c:dLblPos val="t"/>
          <c:showLegendKey val="0"/>
          <c:showVal val="1"/>
          <c:showCatName val="0"/>
          <c:showSerName val="0"/>
          <c:showPercent val="0"/>
          <c:showBubbleSize val="0"/>
        </c:dLbls>
        <c:dropLines>
          <c:spPr>
            <a:ln w="9525" cap="flat" cmpd="sng" algn="ctr">
              <a:solidFill>
                <a:schemeClr val="tx1"/>
              </a:solidFill>
              <a:round/>
            </a:ln>
            <a:effectLst/>
          </c:spPr>
        </c:dropLines>
        <c:marker val="1"/>
        <c:smooth val="0"/>
        <c:axId val="582720424"/>
        <c:axId val="582721144"/>
      </c:lineChart>
      <c:catAx>
        <c:axId val="582720424"/>
        <c:scaling>
          <c:orientation val="minMax"/>
        </c:scaling>
        <c:delete val="0"/>
        <c:axPos val="b"/>
        <c:numFmt formatCode="General" sourceLinked="1"/>
        <c:majorTickMark val="out"/>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spc="30" baseline="0">
                <a:solidFill>
                  <a:schemeClr val="tx1"/>
                </a:solidFill>
                <a:latin typeface="+mn-lt"/>
                <a:ea typeface="+mn-ea"/>
                <a:cs typeface="+mn-cs"/>
              </a:defRPr>
            </a:pPr>
            <a:endParaRPr lang="en-US"/>
          </a:p>
        </c:txPr>
        <c:crossAx val="582721144"/>
        <c:crosses val="autoZero"/>
        <c:auto val="1"/>
        <c:lblAlgn val="ctr"/>
        <c:lblOffset val="100"/>
        <c:noMultiLvlLbl val="0"/>
      </c:catAx>
      <c:valAx>
        <c:axId val="582721144"/>
        <c:scaling>
          <c:orientation val="minMax"/>
        </c:scaling>
        <c:delete val="0"/>
        <c:axPos val="l"/>
        <c:majorGridlines>
          <c:spPr>
            <a:ln w="9525" cap="flat" cmpd="sng" algn="ctr">
              <a:solidFill>
                <a:schemeClr val="lt1">
                  <a:alpha val="25000"/>
                </a:schemeClr>
              </a:solidFill>
              <a:round/>
            </a:ln>
            <a:effectLst/>
          </c:spPr>
        </c:majorGridlines>
        <c:numFmt formatCode="_ * #,##0_ ;_ * \-#,##0_ ;_ * &quot;-&quot;??_ ;_ @_ " sourceLinked="1"/>
        <c:majorTickMark val="out"/>
        <c:minorTickMark val="none"/>
        <c:tickLblPos val="nextTo"/>
        <c:spPr>
          <a:solidFill>
            <a:schemeClr val="bg1"/>
          </a:solid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82720424"/>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file.xlsx]Sheet1!PivotTable2</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Sheet1!$A$4:$A$11</c:f>
              <c:strCache>
                <c:ptCount val="7"/>
                <c:pt idx="0">
                  <c:v>Action Figure</c:v>
                </c:pt>
                <c:pt idx="1">
                  <c:v>Blender</c:v>
                </c:pt>
                <c:pt idx="2">
                  <c:v>Moisturizer</c:v>
                </c:pt>
                <c:pt idx="3">
                  <c:v>Novel</c:v>
                </c:pt>
                <c:pt idx="4">
                  <c:v>Smartphone</c:v>
                </c:pt>
                <c:pt idx="5">
                  <c:v>Sneakers</c:v>
                </c:pt>
                <c:pt idx="6">
                  <c:v>Tent</c:v>
                </c:pt>
              </c:strCache>
            </c:strRef>
          </c:cat>
          <c:val>
            <c:numRef>
              <c:f>Sheet1!$B$4:$B$11</c:f>
              <c:numCache>
                <c:formatCode>General</c:formatCode>
                <c:ptCount val="7"/>
                <c:pt idx="0">
                  <c:v>456</c:v>
                </c:pt>
                <c:pt idx="1">
                  <c:v>635</c:v>
                </c:pt>
                <c:pt idx="2">
                  <c:v>1178</c:v>
                </c:pt>
                <c:pt idx="3">
                  <c:v>898</c:v>
                </c:pt>
                <c:pt idx="4">
                  <c:v>235</c:v>
                </c:pt>
                <c:pt idx="5">
                  <c:v>799</c:v>
                </c:pt>
                <c:pt idx="6">
                  <c:v>504</c:v>
                </c:pt>
              </c:numCache>
            </c:numRef>
          </c:val>
          <c:extLst>
            <c:ext xmlns:c16="http://schemas.microsoft.com/office/drawing/2014/chart" uri="{C3380CC4-5D6E-409C-BE32-E72D297353CC}">
              <c16:uniqueId val="{00000000-0C1E-4ABC-8030-2FAC0A9F1F7C}"/>
            </c:ext>
          </c:extLst>
        </c:ser>
        <c:dLbls>
          <c:dLblPos val="outEnd"/>
          <c:showLegendKey val="0"/>
          <c:showVal val="1"/>
          <c:showCatName val="0"/>
          <c:showSerName val="0"/>
          <c:showPercent val="0"/>
          <c:showBubbleSize val="0"/>
        </c:dLbls>
        <c:gapWidth val="33"/>
        <c:axId val="580672944"/>
        <c:axId val="580673304"/>
      </c:barChart>
      <c:catAx>
        <c:axId val="580672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673304"/>
        <c:crosses val="autoZero"/>
        <c:auto val="1"/>
        <c:lblAlgn val="ctr"/>
        <c:lblOffset val="100"/>
        <c:noMultiLvlLbl val="0"/>
      </c:catAx>
      <c:valAx>
        <c:axId val="580673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672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file.xlsx]Sheet1!PivotTable3</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2789761891274373"/>
              <c:y val="0.1364959155386475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517985611510793E-2"/>
                  <c:h val="6.3614379663216244E-2"/>
                </c:manualLayout>
              </c15:layout>
            </c:ext>
          </c:extLst>
        </c:dLbl>
      </c:pivotFmt>
      <c:pivotFmt>
        <c:idx val="2"/>
        <c:spPr>
          <a:solidFill>
            <a:schemeClr val="accent3"/>
          </a:solidFill>
          <a:ln w="19050">
            <a:solidFill>
              <a:schemeClr val="lt1"/>
            </a:solidFill>
          </a:ln>
          <a:effectLst/>
        </c:spPr>
        <c:dLbl>
          <c:idx val="0"/>
          <c:layout>
            <c:manualLayout>
              <c:x val="-8.0335731414868106E-2"/>
              <c:y val="6.554307116104868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Lst>
        </c:dLbl>
      </c:pivotFmt>
      <c:pivotFmt>
        <c:idx val="3"/>
        <c:spPr>
          <a:solidFill>
            <a:schemeClr val="accent1"/>
          </a:solidFill>
          <a:ln w="19050">
            <a:solidFill>
              <a:schemeClr val="lt1"/>
            </a:solidFill>
          </a:ln>
          <a:effectLst/>
        </c:spPr>
        <c:dLbl>
          <c:idx val="0"/>
          <c:layout>
            <c:manualLayout>
              <c:x val="0.15587529976019193"/>
              <c:y val="-5.617977528089888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A93E6E9-5995-438A-A89B-04148DB25A99}" type="VALUE">
                  <a:rPr lang="en-US" baseline="0"/>
                  <a:pPr>
                    <a:defRPr baseline="0"/>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6378896882494001E-2"/>
                  <c:h val="5.237842460703647E-2"/>
                </c:manualLayout>
              </c15:layout>
              <c15:dlblFieldTable/>
              <c15:showDataLabelsRange val="0"/>
            </c:ext>
          </c:extLst>
        </c:dLbl>
      </c:pivotFmt>
      <c:pivotFmt>
        <c:idx val="4"/>
        <c:spPr>
          <a:solidFill>
            <a:schemeClr val="accent4"/>
          </a:solidFill>
          <a:ln w="19050">
            <a:solidFill>
              <a:schemeClr val="lt1"/>
            </a:solidFill>
          </a:ln>
          <a:effectLst/>
        </c:spPr>
        <c:dLbl>
          <c:idx val="0"/>
          <c:layout>
            <c:manualLayout>
              <c:x val="-0.11151079136690652"/>
              <c:y val="-6.17977528089888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Lst>
        </c:dLbl>
      </c:pivotFmt>
    </c:pivotFmts>
    <c:plotArea>
      <c:layout>
        <c:manualLayout>
          <c:layoutTarget val="inner"/>
          <c:xMode val="edge"/>
          <c:yMode val="edge"/>
          <c:x val="0.34381597084537097"/>
          <c:y val="0.18076439883216844"/>
          <c:w val="0.36868285214348206"/>
          <c:h val="0.61447142023913681"/>
        </c:manualLayout>
      </c:layout>
      <c:doughnutChart>
        <c:varyColors val="1"/>
        <c:ser>
          <c:idx val="0"/>
          <c:order val="0"/>
          <c:tx>
            <c:strRef>
              <c:f>Sheet1!$E$3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6081-4AE8-8F4C-2392BBDD46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6081-4AE8-8F4C-2392BBDD46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6081-4AE8-8F4C-2392BBDD465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5-6081-4AE8-8F4C-2392BBDD4653}"/>
              </c:ext>
            </c:extLst>
          </c:dPt>
          <c:dLbls>
            <c:dLbl>
              <c:idx val="0"/>
              <c:layout>
                <c:manualLayout>
                  <c:x val="0.15587529976019193"/>
                  <c:y val="-5.617977528089888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A93E6E9-5995-438A-A89B-04148DB25A99}" type="VALUE">
                      <a:rPr lang="en-US" baseline="0"/>
                      <a:pPr>
                        <a:defRPr baseline="0"/>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6378896882494001E-2"/>
                      <c:h val="5.237842460703647E-2"/>
                    </c:manualLayout>
                  </c15:layout>
                  <c15:dlblFieldTable/>
                  <c15:showDataLabelsRange val="0"/>
                </c:ext>
                <c:ext xmlns:c16="http://schemas.microsoft.com/office/drawing/2014/chart" uri="{C3380CC4-5D6E-409C-BE32-E72D297353CC}">
                  <c16:uniqueId val="{00000004-6081-4AE8-8F4C-2392BBDD4653}"/>
                </c:ext>
              </c:extLst>
            </c:dLbl>
            <c:dLbl>
              <c:idx val="1"/>
              <c:layout>
                <c:manualLayout>
                  <c:x val="0.12789761891274373"/>
                  <c:y val="0.1364959155386475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2517985611510793E-2"/>
                      <c:h val="6.3614379663216244E-2"/>
                    </c:manualLayout>
                  </c15:layout>
                </c:ext>
                <c:ext xmlns:c16="http://schemas.microsoft.com/office/drawing/2014/chart" uri="{C3380CC4-5D6E-409C-BE32-E72D297353CC}">
                  <c16:uniqueId val="{00000002-6081-4AE8-8F4C-2392BBDD4653}"/>
                </c:ext>
              </c:extLst>
            </c:dLbl>
            <c:dLbl>
              <c:idx val="2"/>
              <c:layout>
                <c:manualLayout>
                  <c:x val="-8.0335731414868106E-2"/>
                  <c:y val="6.554307116104868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 xmlns:c16="http://schemas.microsoft.com/office/drawing/2014/chart" uri="{C3380CC4-5D6E-409C-BE32-E72D297353CC}">
                  <c16:uniqueId val="{00000003-6081-4AE8-8F4C-2392BBDD4653}"/>
                </c:ext>
              </c:extLst>
            </c:dLbl>
            <c:dLbl>
              <c:idx val="3"/>
              <c:layout>
                <c:manualLayout>
                  <c:x val="-0.11151079136690652"/>
                  <c:y val="-6.179775280898880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4916067146282975E-2"/>
                      <c:h val="7.1105016367336099E-2"/>
                    </c:manualLayout>
                  </c15:layout>
                </c:ext>
                <c:ext xmlns:c16="http://schemas.microsoft.com/office/drawing/2014/chart" uri="{C3380CC4-5D6E-409C-BE32-E72D297353CC}">
                  <c16:uniqueId val="{00000005-6081-4AE8-8F4C-2392BBDD46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Sheet1!$D$4:$D$8</c:f>
              <c:strCache>
                <c:ptCount val="4"/>
                <c:pt idx="0">
                  <c:v>East</c:v>
                </c:pt>
                <c:pt idx="1">
                  <c:v>North</c:v>
                </c:pt>
                <c:pt idx="2">
                  <c:v>South</c:v>
                </c:pt>
                <c:pt idx="3">
                  <c:v>West</c:v>
                </c:pt>
              </c:strCache>
            </c:strRef>
          </c:cat>
          <c:val>
            <c:numRef>
              <c:f>Sheet1!$E$4:$E$8</c:f>
              <c:numCache>
                <c:formatCode>General</c:formatCode>
                <c:ptCount val="4"/>
                <c:pt idx="0">
                  <c:v>966</c:v>
                </c:pt>
                <c:pt idx="1">
                  <c:v>1139</c:v>
                </c:pt>
                <c:pt idx="2">
                  <c:v>1444</c:v>
                </c:pt>
                <c:pt idx="3">
                  <c:v>1156</c:v>
                </c:pt>
              </c:numCache>
            </c:numRef>
          </c:val>
          <c:extLst>
            <c:ext xmlns:c16="http://schemas.microsoft.com/office/drawing/2014/chart" uri="{C3380CC4-5D6E-409C-BE32-E72D297353CC}">
              <c16:uniqueId val="{00000000-6081-4AE8-8F4C-2392BBDD4653}"/>
            </c:ext>
          </c:extLst>
        </c:ser>
        <c:dLbls>
          <c:showLegendKey val="0"/>
          <c:showVal val="1"/>
          <c:showCatName val="0"/>
          <c:showSerName val="0"/>
          <c:showPercent val="0"/>
          <c:showBubbleSize val="0"/>
          <c:showLeaderLines val="1"/>
        </c:dLbls>
        <c:firstSliceAng val="0"/>
        <c:holeSize val="75"/>
      </c:doughnutChart>
      <c:spPr>
        <a:noFill/>
        <a:ln>
          <a:noFill/>
        </a:ln>
        <a:effectLst>
          <a:glow rad="1003300">
            <a:schemeClr val="accent1">
              <a:alpha val="40000"/>
            </a:schemeClr>
          </a:glow>
          <a:softEdge rad="0"/>
        </a:effectLst>
      </c:spPr>
    </c:plotArea>
    <c:legend>
      <c:legendPos val="b"/>
      <c:layout>
        <c:manualLayout>
          <c:xMode val="edge"/>
          <c:yMode val="edge"/>
          <c:x val="0.33470269453728357"/>
          <c:y val="0.85241705741838447"/>
          <c:w val="0.34977907437829264"/>
          <c:h val="0.125111032469255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file.xlsx]Sheet1!PivotTable7</c:name>
    <c:fmtId val="9"/>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Sheet1!$G$4:$G$14</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Sheet1!$H$4:$H$14</c:f>
              <c:numCache>
                <c:formatCode>General</c:formatCode>
                <c:ptCount val="10"/>
                <c:pt idx="0">
                  <c:v>475</c:v>
                </c:pt>
                <c:pt idx="1">
                  <c:v>401</c:v>
                </c:pt>
                <c:pt idx="2">
                  <c:v>474</c:v>
                </c:pt>
                <c:pt idx="3">
                  <c:v>427</c:v>
                </c:pt>
                <c:pt idx="4">
                  <c:v>439</c:v>
                </c:pt>
                <c:pt idx="5">
                  <c:v>579</c:v>
                </c:pt>
                <c:pt idx="6">
                  <c:v>479</c:v>
                </c:pt>
                <c:pt idx="7">
                  <c:v>653</c:v>
                </c:pt>
                <c:pt idx="8">
                  <c:v>557</c:v>
                </c:pt>
                <c:pt idx="9">
                  <c:v>221</c:v>
                </c:pt>
              </c:numCache>
            </c:numRef>
          </c:val>
          <c:extLst>
            <c:ext xmlns:c16="http://schemas.microsoft.com/office/drawing/2014/chart" uri="{C3380CC4-5D6E-409C-BE32-E72D297353CC}">
              <c16:uniqueId val="{00000000-9F4F-415F-8C19-46EF3AE3DC43}"/>
            </c:ext>
          </c:extLst>
        </c:ser>
        <c:dLbls>
          <c:dLblPos val="outEnd"/>
          <c:showLegendKey val="0"/>
          <c:showVal val="1"/>
          <c:showCatName val="0"/>
          <c:showSerName val="0"/>
          <c:showPercent val="0"/>
          <c:showBubbleSize val="0"/>
        </c:dLbls>
        <c:gapWidth val="86"/>
        <c:overlap val="-27"/>
        <c:axId val="621011800"/>
        <c:axId val="621012160"/>
      </c:barChart>
      <c:catAx>
        <c:axId val="621011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012160"/>
        <c:crosses val="autoZero"/>
        <c:auto val="1"/>
        <c:lblAlgn val="ctr"/>
        <c:lblOffset val="100"/>
        <c:noMultiLvlLbl val="0"/>
      </c:catAx>
      <c:valAx>
        <c:axId val="62101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011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file.xlsx]Sheet1!PivotTable5</c:name>
    <c:fmtId val="1"/>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Sheet1!$K$3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Sheet1!$J$4:$J$11</c:f>
              <c:strCache>
                <c:ptCount val="7"/>
                <c:pt idx="0">
                  <c:v>Action Figure</c:v>
                </c:pt>
                <c:pt idx="1">
                  <c:v>Blender</c:v>
                </c:pt>
                <c:pt idx="2">
                  <c:v>Moisturizer</c:v>
                </c:pt>
                <c:pt idx="3">
                  <c:v>Novel</c:v>
                </c:pt>
                <c:pt idx="4">
                  <c:v>Smartphone</c:v>
                </c:pt>
                <c:pt idx="5">
                  <c:v>Sneakers</c:v>
                </c:pt>
                <c:pt idx="6">
                  <c:v>Tent</c:v>
                </c:pt>
              </c:strCache>
            </c:strRef>
          </c:cat>
          <c:val>
            <c:numRef>
              <c:f>Sheet1!$K$4:$K$11</c:f>
              <c:numCache>
                <c:formatCode>_ * #,##0_ ;_ * \-#,##0_ ;_ * "-"??_ ;_ @_ </c:formatCode>
                <c:ptCount val="7"/>
                <c:pt idx="0">
                  <c:v>182400</c:v>
                </c:pt>
                <c:pt idx="1">
                  <c:v>635000</c:v>
                </c:pt>
                <c:pt idx="2">
                  <c:v>235600</c:v>
                </c:pt>
                <c:pt idx="3">
                  <c:v>269400</c:v>
                </c:pt>
                <c:pt idx="4">
                  <c:v>705000</c:v>
                </c:pt>
                <c:pt idx="5">
                  <c:v>799000</c:v>
                </c:pt>
                <c:pt idx="6">
                  <c:v>1008000</c:v>
                </c:pt>
              </c:numCache>
            </c:numRef>
          </c:val>
          <c:smooth val="0"/>
          <c:extLst>
            <c:ext xmlns:c16="http://schemas.microsoft.com/office/drawing/2014/chart" uri="{C3380CC4-5D6E-409C-BE32-E72D297353CC}">
              <c16:uniqueId val="{00000000-3F47-4845-BF00-B8DD570608EF}"/>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82720424"/>
        <c:axId val="582721144"/>
      </c:lineChart>
      <c:catAx>
        <c:axId val="5827204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582721144"/>
        <c:crosses val="autoZero"/>
        <c:auto val="1"/>
        <c:lblAlgn val="ctr"/>
        <c:lblOffset val="100"/>
        <c:noMultiLvlLbl val="0"/>
      </c:catAx>
      <c:valAx>
        <c:axId val="582721144"/>
        <c:scaling>
          <c:orientation val="minMax"/>
        </c:scaling>
        <c:delete val="0"/>
        <c:axPos val="l"/>
        <c:majorGridlines>
          <c:spPr>
            <a:ln w="9525" cap="flat" cmpd="sng" algn="ctr">
              <a:solidFill>
                <a:schemeClr val="lt1">
                  <a:alpha val="25000"/>
                </a:schemeClr>
              </a:solidFill>
              <a:round/>
            </a:ln>
            <a:effectLst/>
          </c:spPr>
        </c:majorGridlines>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82720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file.xlsx]Sheet1!PivotTable2</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Sheet1!$A$4:$A$11</c:f>
              <c:strCache>
                <c:ptCount val="7"/>
                <c:pt idx="0">
                  <c:v>Action Figure</c:v>
                </c:pt>
                <c:pt idx="1">
                  <c:v>Blender</c:v>
                </c:pt>
                <c:pt idx="2">
                  <c:v>Moisturizer</c:v>
                </c:pt>
                <c:pt idx="3">
                  <c:v>Novel</c:v>
                </c:pt>
                <c:pt idx="4">
                  <c:v>Smartphone</c:v>
                </c:pt>
                <c:pt idx="5">
                  <c:v>Sneakers</c:v>
                </c:pt>
                <c:pt idx="6">
                  <c:v>Tent</c:v>
                </c:pt>
              </c:strCache>
            </c:strRef>
          </c:cat>
          <c:val>
            <c:numRef>
              <c:f>Sheet1!$B$4:$B$11</c:f>
              <c:numCache>
                <c:formatCode>General</c:formatCode>
                <c:ptCount val="7"/>
                <c:pt idx="0">
                  <c:v>456</c:v>
                </c:pt>
                <c:pt idx="1">
                  <c:v>635</c:v>
                </c:pt>
                <c:pt idx="2">
                  <c:v>1178</c:v>
                </c:pt>
                <c:pt idx="3">
                  <c:v>898</c:v>
                </c:pt>
                <c:pt idx="4">
                  <c:v>235</c:v>
                </c:pt>
                <c:pt idx="5">
                  <c:v>799</c:v>
                </c:pt>
                <c:pt idx="6">
                  <c:v>504</c:v>
                </c:pt>
              </c:numCache>
            </c:numRef>
          </c:val>
          <c:extLst>
            <c:ext xmlns:c16="http://schemas.microsoft.com/office/drawing/2014/chart" uri="{C3380CC4-5D6E-409C-BE32-E72D297353CC}">
              <c16:uniqueId val="{00000000-B4F9-4D17-A8BD-BE937FBAC18D}"/>
            </c:ext>
          </c:extLst>
        </c:ser>
        <c:dLbls>
          <c:dLblPos val="outEnd"/>
          <c:showLegendKey val="0"/>
          <c:showVal val="1"/>
          <c:showCatName val="0"/>
          <c:showSerName val="0"/>
          <c:showPercent val="0"/>
          <c:showBubbleSize val="0"/>
        </c:dLbls>
        <c:gapWidth val="33"/>
        <c:axId val="580672944"/>
        <c:axId val="580673304"/>
      </c:barChart>
      <c:catAx>
        <c:axId val="580672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673304"/>
        <c:crosses val="autoZero"/>
        <c:auto val="1"/>
        <c:lblAlgn val="ctr"/>
        <c:lblOffset val="100"/>
        <c:noMultiLvlLbl val="0"/>
      </c:catAx>
      <c:valAx>
        <c:axId val="580673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672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21771</xdr:colOff>
      <xdr:row>0</xdr:row>
      <xdr:rowOff>0</xdr:rowOff>
    </xdr:from>
    <xdr:to>
      <xdr:col>23</xdr:col>
      <xdr:colOff>54427</xdr:colOff>
      <xdr:row>6</xdr:row>
      <xdr:rowOff>121920</xdr:rowOff>
    </xdr:to>
    <xdr:sp macro="" textlink="">
      <xdr:nvSpPr>
        <xdr:cNvPr id="2" name="Rectangle: Rounded Corners 1">
          <a:extLst>
            <a:ext uri="{FF2B5EF4-FFF2-40B4-BE49-F238E27FC236}">
              <a16:creationId xmlns:a16="http://schemas.microsoft.com/office/drawing/2014/main" id="{B006E594-CC64-25CD-CA6C-E9CC58FA5E90}"/>
            </a:ext>
          </a:extLst>
        </xdr:cNvPr>
        <xdr:cNvSpPr/>
      </xdr:nvSpPr>
      <xdr:spPr>
        <a:xfrm>
          <a:off x="21771" y="0"/>
          <a:ext cx="14053456" cy="1232263"/>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353786</xdr:colOff>
      <xdr:row>1</xdr:row>
      <xdr:rowOff>131718</xdr:rowOff>
    </xdr:from>
    <xdr:to>
      <xdr:col>13</xdr:col>
      <xdr:colOff>369026</xdr:colOff>
      <xdr:row>4</xdr:row>
      <xdr:rowOff>169818</xdr:rowOff>
    </xdr:to>
    <xdr:sp macro="" textlink="">
      <xdr:nvSpPr>
        <xdr:cNvPr id="4" name="TextBox 3">
          <a:extLst>
            <a:ext uri="{FF2B5EF4-FFF2-40B4-BE49-F238E27FC236}">
              <a16:creationId xmlns:a16="http://schemas.microsoft.com/office/drawing/2014/main" id="{0C9E7A58-2C99-BAE2-E665-91FF520B9C8B}"/>
            </a:ext>
          </a:extLst>
        </xdr:cNvPr>
        <xdr:cNvSpPr txBox="1"/>
      </xdr:nvSpPr>
      <xdr:spPr>
        <a:xfrm>
          <a:off x="5230586" y="316775"/>
          <a:ext cx="3063240" cy="593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a:t>Sales </a:t>
          </a:r>
          <a:r>
            <a:rPr lang="en-IN" sz="2800">
              <a:latin typeface="Aptos Display" panose="020B0004020202020204" pitchFamily="34" charset="0"/>
            </a:rPr>
            <a:t>Dashboard</a:t>
          </a:r>
        </a:p>
      </xdr:txBody>
    </xdr:sp>
    <xdr:clientData/>
  </xdr:twoCellAnchor>
  <xdr:twoCellAnchor>
    <xdr:from>
      <xdr:col>0</xdr:col>
      <xdr:colOff>0</xdr:colOff>
      <xdr:row>6</xdr:row>
      <xdr:rowOff>121920</xdr:rowOff>
    </xdr:from>
    <xdr:to>
      <xdr:col>18</xdr:col>
      <xdr:colOff>0</xdr:colOff>
      <xdr:row>11</xdr:row>
      <xdr:rowOff>160020</xdr:rowOff>
    </xdr:to>
    <xdr:sp macro="" textlink="">
      <xdr:nvSpPr>
        <xdr:cNvPr id="5" name="Rectangle: Rounded Corners 4">
          <a:extLst>
            <a:ext uri="{FF2B5EF4-FFF2-40B4-BE49-F238E27FC236}">
              <a16:creationId xmlns:a16="http://schemas.microsoft.com/office/drawing/2014/main" id="{CC438475-3B12-CE19-EEB7-B40DB7084634}"/>
            </a:ext>
          </a:extLst>
        </xdr:cNvPr>
        <xdr:cNvSpPr/>
      </xdr:nvSpPr>
      <xdr:spPr>
        <a:xfrm>
          <a:off x="0" y="1212166"/>
          <a:ext cx="10972800" cy="94663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xdr:colOff>
      <xdr:row>6</xdr:row>
      <xdr:rowOff>137160</xdr:rowOff>
    </xdr:from>
    <xdr:to>
      <xdr:col>1</xdr:col>
      <xdr:colOff>359063</xdr:colOff>
      <xdr:row>11</xdr:row>
      <xdr:rowOff>160020</xdr:rowOff>
    </xdr:to>
    <xdr:sp macro="" textlink="">
      <xdr:nvSpPr>
        <xdr:cNvPr id="6" name="Rectangle: Rounded Corners 5">
          <a:extLst>
            <a:ext uri="{FF2B5EF4-FFF2-40B4-BE49-F238E27FC236}">
              <a16:creationId xmlns:a16="http://schemas.microsoft.com/office/drawing/2014/main" id="{40E49FA4-052D-2A6B-3F0A-FABA98A72142}"/>
            </a:ext>
          </a:extLst>
        </xdr:cNvPr>
        <xdr:cNvSpPr/>
      </xdr:nvSpPr>
      <xdr:spPr>
        <a:xfrm>
          <a:off x="7620" y="1227406"/>
          <a:ext cx="961043" cy="93139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212899</xdr:colOff>
      <xdr:row>6</xdr:row>
      <xdr:rowOff>137160</xdr:rowOff>
    </xdr:from>
    <xdr:to>
      <xdr:col>5</xdr:col>
      <xdr:colOff>564342</xdr:colOff>
      <xdr:row>11</xdr:row>
      <xdr:rowOff>160020</xdr:rowOff>
    </xdr:to>
    <xdr:sp macro="" textlink="">
      <xdr:nvSpPr>
        <xdr:cNvPr id="7" name="Rectangle: Rounded Corners 6">
          <a:extLst>
            <a:ext uri="{FF2B5EF4-FFF2-40B4-BE49-F238E27FC236}">
              <a16:creationId xmlns:a16="http://schemas.microsoft.com/office/drawing/2014/main" id="{8114ACFC-8681-2A0F-EF6C-8DC7DCFACFF5}"/>
            </a:ext>
          </a:extLst>
        </xdr:cNvPr>
        <xdr:cNvSpPr/>
      </xdr:nvSpPr>
      <xdr:spPr>
        <a:xfrm>
          <a:off x="2651299" y="1234440"/>
          <a:ext cx="961043" cy="9372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381126</xdr:colOff>
      <xdr:row>6</xdr:row>
      <xdr:rowOff>127195</xdr:rowOff>
    </xdr:from>
    <xdr:to>
      <xdr:col>10</xdr:col>
      <xdr:colOff>122969</xdr:colOff>
      <xdr:row>11</xdr:row>
      <xdr:rowOff>150055</xdr:rowOff>
    </xdr:to>
    <xdr:sp macro="" textlink="">
      <xdr:nvSpPr>
        <xdr:cNvPr id="8" name="Rectangle: Rounded Corners 7">
          <a:extLst>
            <a:ext uri="{FF2B5EF4-FFF2-40B4-BE49-F238E27FC236}">
              <a16:creationId xmlns:a16="http://schemas.microsoft.com/office/drawing/2014/main" id="{3E4FF846-AF07-995F-43EC-F5460ACCDBE3}"/>
            </a:ext>
          </a:extLst>
        </xdr:cNvPr>
        <xdr:cNvSpPr/>
      </xdr:nvSpPr>
      <xdr:spPr>
        <a:xfrm>
          <a:off x="5257926" y="1217441"/>
          <a:ext cx="961043" cy="93139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324855</xdr:colOff>
      <xdr:row>6</xdr:row>
      <xdr:rowOff>141263</xdr:rowOff>
    </xdr:from>
    <xdr:to>
      <xdr:col>15</xdr:col>
      <xdr:colOff>66698</xdr:colOff>
      <xdr:row>11</xdr:row>
      <xdr:rowOff>164123</xdr:rowOff>
    </xdr:to>
    <xdr:sp macro="" textlink="">
      <xdr:nvSpPr>
        <xdr:cNvPr id="9" name="Rectangle: Rounded Corners 8">
          <a:extLst>
            <a:ext uri="{FF2B5EF4-FFF2-40B4-BE49-F238E27FC236}">
              <a16:creationId xmlns:a16="http://schemas.microsoft.com/office/drawing/2014/main" id="{744B62C6-C69E-BDFD-FD72-F0BC347BB0D1}"/>
            </a:ext>
          </a:extLst>
        </xdr:cNvPr>
        <xdr:cNvSpPr/>
      </xdr:nvSpPr>
      <xdr:spPr>
        <a:xfrm>
          <a:off x="8249655" y="1231509"/>
          <a:ext cx="961043" cy="93139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411480</xdr:colOff>
      <xdr:row>9</xdr:row>
      <xdr:rowOff>137160</xdr:rowOff>
    </xdr:from>
    <xdr:to>
      <xdr:col>4</xdr:col>
      <xdr:colOff>68580</xdr:colOff>
      <xdr:row>11</xdr:row>
      <xdr:rowOff>144780</xdr:rowOff>
    </xdr:to>
    <xdr:sp macro="" textlink="SalesData!K5">
      <xdr:nvSpPr>
        <xdr:cNvPr id="12" name="TextBox 11">
          <a:extLst>
            <a:ext uri="{FF2B5EF4-FFF2-40B4-BE49-F238E27FC236}">
              <a16:creationId xmlns:a16="http://schemas.microsoft.com/office/drawing/2014/main" id="{EDAF1B10-9667-3B06-8BBF-21B257C2BE44}"/>
            </a:ext>
          </a:extLst>
        </xdr:cNvPr>
        <xdr:cNvSpPr txBox="1"/>
      </xdr:nvSpPr>
      <xdr:spPr>
        <a:xfrm>
          <a:off x="1021080" y="1783080"/>
          <a:ext cx="148590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58694F1-F4B6-46FA-89F3-750F49161BF3}" type="TxLink">
            <a:rPr lang="en-US" sz="1600" b="1" i="0" u="none" strike="noStrike">
              <a:solidFill>
                <a:srgbClr val="000000"/>
              </a:solidFill>
              <a:latin typeface="Aptos Narrow"/>
            </a:rPr>
            <a:t> Rs. 38,34,400 </a:t>
          </a:fld>
          <a:endParaRPr lang="en-IN" sz="2400" b="1"/>
        </a:p>
      </xdr:txBody>
    </xdr:sp>
    <xdr:clientData/>
  </xdr:twoCellAnchor>
  <xdr:twoCellAnchor>
    <xdr:from>
      <xdr:col>1</xdr:col>
      <xdr:colOff>411480</xdr:colOff>
      <xdr:row>7</xdr:row>
      <xdr:rowOff>60960</xdr:rowOff>
    </xdr:from>
    <xdr:to>
      <xdr:col>4</xdr:col>
      <xdr:colOff>121920</xdr:colOff>
      <xdr:row>9</xdr:row>
      <xdr:rowOff>114300</xdr:rowOff>
    </xdr:to>
    <xdr:sp macro="" textlink="">
      <xdr:nvSpPr>
        <xdr:cNvPr id="13" name="TextBox 12">
          <a:extLst>
            <a:ext uri="{FF2B5EF4-FFF2-40B4-BE49-F238E27FC236}">
              <a16:creationId xmlns:a16="http://schemas.microsoft.com/office/drawing/2014/main" id="{B2A086B8-625C-F663-C718-D862A2F3B648}"/>
            </a:ext>
          </a:extLst>
        </xdr:cNvPr>
        <xdr:cNvSpPr txBox="1"/>
      </xdr:nvSpPr>
      <xdr:spPr>
        <a:xfrm>
          <a:off x="1021080" y="1341120"/>
          <a:ext cx="1539240"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Total</a:t>
          </a:r>
          <a:r>
            <a:rPr lang="en-IN" sz="2000" b="1" baseline="0"/>
            <a:t> Profit</a:t>
          </a:r>
          <a:endParaRPr lang="en-IN" sz="2000" b="1"/>
        </a:p>
      </xdr:txBody>
    </xdr:sp>
    <xdr:clientData/>
  </xdr:twoCellAnchor>
  <xdr:twoCellAnchor>
    <xdr:from>
      <xdr:col>6</xdr:col>
      <xdr:colOff>45720</xdr:colOff>
      <xdr:row>7</xdr:row>
      <xdr:rowOff>82061</xdr:rowOff>
    </xdr:from>
    <xdr:to>
      <xdr:col>8</xdr:col>
      <xdr:colOff>266700</xdr:colOff>
      <xdr:row>9</xdr:row>
      <xdr:rowOff>106680</xdr:rowOff>
    </xdr:to>
    <xdr:sp macro="" textlink="">
      <xdr:nvSpPr>
        <xdr:cNvPr id="22" name="TextBox 21">
          <a:extLst>
            <a:ext uri="{FF2B5EF4-FFF2-40B4-BE49-F238E27FC236}">
              <a16:creationId xmlns:a16="http://schemas.microsoft.com/office/drawing/2014/main" id="{95D587FC-323A-374D-B68C-37BBA2BB2621}"/>
            </a:ext>
          </a:extLst>
        </xdr:cNvPr>
        <xdr:cNvSpPr txBox="1"/>
      </xdr:nvSpPr>
      <xdr:spPr>
        <a:xfrm>
          <a:off x="3703320" y="1354015"/>
          <a:ext cx="1440180" cy="3880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Units</a:t>
          </a:r>
          <a:r>
            <a:rPr lang="en-IN" sz="2000" b="1" baseline="0"/>
            <a:t> Sold</a:t>
          </a:r>
          <a:endParaRPr lang="en-IN" sz="2000" b="1"/>
        </a:p>
      </xdr:txBody>
    </xdr:sp>
    <xdr:clientData/>
  </xdr:twoCellAnchor>
  <xdr:twoCellAnchor>
    <xdr:from>
      <xdr:col>6</xdr:col>
      <xdr:colOff>99647</xdr:colOff>
      <xdr:row>10</xdr:row>
      <xdr:rowOff>23446</xdr:rowOff>
    </xdr:from>
    <xdr:to>
      <xdr:col>8</xdr:col>
      <xdr:colOff>246185</xdr:colOff>
      <xdr:row>11</xdr:row>
      <xdr:rowOff>70338</xdr:rowOff>
    </xdr:to>
    <xdr:sp macro="" textlink="SalesData!K8">
      <xdr:nvSpPr>
        <xdr:cNvPr id="23" name="TextBox 22">
          <a:extLst>
            <a:ext uri="{FF2B5EF4-FFF2-40B4-BE49-F238E27FC236}">
              <a16:creationId xmlns:a16="http://schemas.microsoft.com/office/drawing/2014/main" id="{EF23FF61-C900-E9D0-881F-E85542985251}"/>
            </a:ext>
          </a:extLst>
        </xdr:cNvPr>
        <xdr:cNvSpPr txBox="1"/>
      </xdr:nvSpPr>
      <xdr:spPr>
        <a:xfrm>
          <a:off x="3757247" y="1840523"/>
          <a:ext cx="1365738"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9EF5F3C-0670-4564-B95B-D9A1CE064BBD}" type="TxLink">
            <a:rPr lang="en-US" sz="1600" b="1" i="0" u="none" strike="noStrike">
              <a:solidFill>
                <a:srgbClr val="000000"/>
              </a:solidFill>
              <a:latin typeface="Aptos Narrow"/>
            </a:rPr>
            <a:pPr algn="ctr"/>
            <a:t>4705</a:t>
          </a:fld>
          <a:endParaRPr lang="en-IN" sz="2400" b="1"/>
        </a:p>
      </xdr:txBody>
    </xdr:sp>
    <xdr:clientData/>
  </xdr:twoCellAnchor>
  <xdr:twoCellAnchor editAs="oneCell">
    <xdr:from>
      <xdr:col>13</xdr:col>
      <xdr:colOff>398585</xdr:colOff>
      <xdr:row>6</xdr:row>
      <xdr:rowOff>152401</xdr:rowOff>
    </xdr:from>
    <xdr:to>
      <xdr:col>14</xdr:col>
      <xdr:colOff>597877</xdr:colOff>
      <xdr:row>11</xdr:row>
      <xdr:rowOff>52754</xdr:rowOff>
    </xdr:to>
    <xdr:pic>
      <xdr:nvPicPr>
        <xdr:cNvPr id="25" name="Graphic 24" descr="Money">
          <a:extLst>
            <a:ext uri="{FF2B5EF4-FFF2-40B4-BE49-F238E27FC236}">
              <a16:creationId xmlns:a16="http://schemas.microsoft.com/office/drawing/2014/main" id="{DC98AFCE-2078-E01A-2D6F-75E5AEE30B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23385" y="1242647"/>
          <a:ext cx="808892" cy="808892"/>
        </a:xfrm>
        <a:prstGeom prst="rect">
          <a:avLst/>
        </a:prstGeom>
      </xdr:spPr>
    </xdr:pic>
    <xdr:clientData/>
  </xdr:twoCellAnchor>
  <xdr:twoCellAnchor editAs="oneCell">
    <xdr:from>
      <xdr:col>4</xdr:col>
      <xdr:colOff>240323</xdr:colOff>
      <xdr:row>6</xdr:row>
      <xdr:rowOff>146538</xdr:rowOff>
    </xdr:from>
    <xdr:to>
      <xdr:col>5</xdr:col>
      <xdr:colOff>545123</xdr:colOff>
      <xdr:row>11</xdr:row>
      <xdr:rowOff>152399</xdr:rowOff>
    </xdr:to>
    <xdr:pic>
      <xdr:nvPicPr>
        <xdr:cNvPr id="27" name="Graphic 26" descr="Gold bars">
          <a:extLst>
            <a:ext uri="{FF2B5EF4-FFF2-40B4-BE49-F238E27FC236}">
              <a16:creationId xmlns:a16="http://schemas.microsoft.com/office/drawing/2014/main" id="{4E31E09D-B47F-6754-6106-C51FF08AC36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678723" y="1236784"/>
          <a:ext cx="914400" cy="914400"/>
        </a:xfrm>
        <a:prstGeom prst="rect">
          <a:avLst/>
        </a:prstGeom>
      </xdr:spPr>
    </xdr:pic>
    <xdr:clientData/>
  </xdr:twoCellAnchor>
  <xdr:twoCellAnchor>
    <xdr:from>
      <xdr:col>10</xdr:col>
      <xdr:colOff>252045</xdr:colOff>
      <xdr:row>7</xdr:row>
      <xdr:rowOff>70338</xdr:rowOff>
    </xdr:from>
    <xdr:to>
      <xdr:col>13</xdr:col>
      <xdr:colOff>70338</xdr:colOff>
      <xdr:row>9</xdr:row>
      <xdr:rowOff>99647</xdr:rowOff>
    </xdr:to>
    <xdr:sp macro="" textlink="">
      <xdr:nvSpPr>
        <xdr:cNvPr id="28" name="TextBox 27">
          <a:extLst>
            <a:ext uri="{FF2B5EF4-FFF2-40B4-BE49-F238E27FC236}">
              <a16:creationId xmlns:a16="http://schemas.microsoft.com/office/drawing/2014/main" id="{FF6D35A9-D46F-8113-38B4-65FE42CB9354}"/>
            </a:ext>
          </a:extLst>
        </xdr:cNvPr>
        <xdr:cNvSpPr txBox="1"/>
      </xdr:nvSpPr>
      <xdr:spPr>
        <a:xfrm>
          <a:off x="6348045" y="1342292"/>
          <a:ext cx="1647093" cy="392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Average Sales</a:t>
          </a:r>
        </a:p>
      </xdr:txBody>
    </xdr:sp>
    <xdr:clientData/>
  </xdr:twoCellAnchor>
  <xdr:twoCellAnchor>
    <xdr:from>
      <xdr:col>10</xdr:col>
      <xdr:colOff>298938</xdr:colOff>
      <xdr:row>9</xdr:row>
      <xdr:rowOff>123092</xdr:rowOff>
    </xdr:from>
    <xdr:to>
      <xdr:col>13</xdr:col>
      <xdr:colOff>29307</xdr:colOff>
      <xdr:row>11</xdr:row>
      <xdr:rowOff>76199</xdr:rowOff>
    </xdr:to>
    <xdr:sp macro="" textlink="SalesData!K11">
      <xdr:nvSpPr>
        <xdr:cNvPr id="29" name="TextBox 28">
          <a:extLst>
            <a:ext uri="{FF2B5EF4-FFF2-40B4-BE49-F238E27FC236}">
              <a16:creationId xmlns:a16="http://schemas.microsoft.com/office/drawing/2014/main" id="{C4780BEC-E133-373D-AAF2-29BECF8DDA53}"/>
            </a:ext>
          </a:extLst>
        </xdr:cNvPr>
        <xdr:cNvSpPr txBox="1"/>
      </xdr:nvSpPr>
      <xdr:spPr>
        <a:xfrm>
          <a:off x="6394938" y="1758461"/>
          <a:ext cx="1559169" cy="3165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FD0ACA-9E37-42B5-8BB8-E6A2939B62F0}" type="TxLink">
            <a:rPr lang="en-US" sz="1600" b="1" i="0" u="none" strike="noStrike">
              <a:solidFill>
                <a:srgbClr val="000000"/>
              </a:solidFill>
              <a:latin typeface="Aptos Narrow"/>
            </a:rPr>
            <a:pPr algn="ctr"/>
            <a:t> Rs. 2,58,890 </a:t>
          </a:fld>
          <a:endParaRPr lang="en-IN" sz="1600" b="1"/>
        </a:p>
      </xdr:txBody>
    </xdr:sp>
    <xdr:clientData/>
  </xdr:twoCellAnchor>
  <xdr:twoCellAnchor editAs="oneCell">
    <xdr:from>
      <xdr:col>0</xdr:col>
      <xdr:colOff>46892</xdr:colOff>
      <xdr:row>7</xdr:row>
      <xdr:rowOff>52754</xdr:rowOff>
    </xdr:from>
    <xdr:to>
      <xdr:col>1</xdr:col>
      <xdr:colOff>275493</xdr:colOff>
      <xdr:row>11</xdr:row>
      <xdr:rowOff>64478</xdr:rowOff>
    </xdr:to>
    <xdr:pic>
      <xdr:nvPicPr>
        <xdr:cNvPr id="31" name="Graphic 30" descr="Bar graph with upward trend">
          <a:extLst>
            <a:ext uri="{FF2B5EF4-FFF2-40B4-BE49-F238E27FC236}">
              <a16:creationId xmlns:a16="http://schemas.microsoft.com/office/drawing/2014/main" id="{3FABDE3E-8D64-410A-E641-ABCBDDCE080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6892" y="1324708"/>
          <a:ext cx="838201" cy="738555"/>
        </a:xfrm>
        <a:prstGeom prst="rect">
          <a:avLst/>
        </a:prstGeom>
      </xdr:spPr>
    </xdr:pic>
    <xdr:clientData/>
  </xdr:twoCellAnchor>
  <xdr:twoCellAnchor editAs="oneCell">
    <xdr:from>
      <xdr:col>8</xdr:col>
      <xdr:colOff>509954</xdr:colOff>
      <xdr:row>7</xdr:row>
      <xdr:rowOff>93784</xdr:rowOff>
    </xdr:from>
    <xdr:to>
      <xdr:col>10</xdr:col>
      <xdr:colOff>11723</xdr:colOff>
      <xdr:row>11</xdr:row>
      <xdr:rowOff>46892</xdr:rowOff>
    </xdr:to>
    <xdr:pic>
      <xdr:nvPicPr>
        <xdr:cNvPr id="34" name="Graphic 33" descr="Coins">
          <a:extLst>
            <a:ext uri="{FF2B5EF4-FFF2-40B4-BE49-F238E27FC236}">
              <a16:creationId xmlns:a16="http://schemas.microsoft.com/office/drawing/2014/main" id="{A011CED5-D5A6-C8B1-DE4A-56E9A2E7153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386754" y="1365738"/>
          <a:ext cx="720969" cy="679939"/>
        </a:xfrm>
        <a:prstGeom prst="rect">
          <a:avLst/>
        </a:prstGeom>
      </xdr:spPr>
    </xdr:pic>
    <xdr:clientData/>
  </xdr:twoCellAnchor>
  <xdr:twoCellAnchor>
    <xdr:from>
      <xdr:col>15</xdr:col>
      <xdr:colOff>158262</xdr:colOff>
      <xdr:row>7</xdr:row>
      <xdr:rowOff>70338</xdr:rowOff>
    </xdr:from>
    <xdr:to>
      <xdr:col>17</xdr:col>
      <xdr:colOff>334108</xdr:colOff>
      <xdr:row>9</xdr:row>
      <xdr:rowOff>11723</xdr:rowOff>
    </xdr:to>
    <xdr:sp macro="" textlink="">
      <xdr:nvSpPr>
        <xdr:cNvPr id="35" name="TextBox 34">
          <a:extLst>
            <a:ext uri="{FF2B5EF4-FFF2-40B4-BE49-F238E27FC236}">
              <a16:creationId xmlns:a16="http://schemas.microsoft.com/office/drawing/2014/main" id="{64C7F121-6196-2D6B-F824-58BE5CD764F0}"/>
            </a:ext>
          </a:extLst>
        </xdr:cNvPr>
        <xdr:cNvSpPr txBox="1"/>
      </xdr:nvSpPr>
      <xdr:spPr>
        <a:xfrm>
          <a:off x="9302262" y="1342292"/>
          <a:ext cx="1395046"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t>Total</a:t>
          </a:r>
          <a:r>
            <a:rPr lang="en-IN" sz="2000" b="1" baseline="0"/>
            <a:t> Sales</a:t>
          </a:r>
        </a:p>
        <a:p>
          <a:pPr algn="ctr"/>
          <a:endParaRPr lang="en-IN" sz="2000" b="1"/>
        </a:p>
      </xdr:txBody>
    </xdr:sp>
    <xdr:clientData/>
  </xdr:twoCellAnchor>
  <xdr:twoCellAnchor>
    <xdr:from>
      <xdr:col>15</xdr:col>
      <xdr:colOff>164122</xdr:colOff>
      <xdr:row>9</xdr:row>
      <xdr:rowOff>128954</xdr:rowOff>
    </xdr:from>
    <xdr:to>
      <xdr:col>17</xdr:col>
      <xdr:colOff>375138</xdr:colOff>
      <xdr:row>11</xdr:row>
      <xdr:rowOff>41030</xdr:rowOff>
    </xdr:to>
    <xdr:sp macro="" textlink="SalesData!K2">
      <xdr:nvSpPr>
        <xdr:cNvPr id="36" name="TextBox 35">
          <a:extLst>
            <a:ext uri="{FF2B5EF4-FFF2-40B4-BE49-F238E27FC236}">
              <a16:creationId xmlns:a16="http://schemas.microsoft.com/office/drawing/2014/main" id="{A5579A43-80C3-B8A2-E885-110D6B059081}"/>
            </a:ext>
          </a:extLst>
        </xdr:cNvPr>
        <xdr:cNvSpPr txBox="1"/>
      </xdr:nvSpPr>
      <xdr:spPr>
        <a:xfrm>
          <a:off x="9308122" y="1764323"/>
          <a:ext cx="1430216" cy="275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C85817F-2C33-45EB-8B4E-5A3191A76082}" type="TxLink">
            <a:rPr lang="en-US" sz="1600" b="1" i="0" u="none" strike="noStrike">
              <a:solidFill>
                <a:srgbClr val="000000"/>
              </a:solidFill>
              <a:latin typeface="Aptos Narrow"/>
            </a:rPr>
            <a:pPr algn="ctr"/>
            <a:t> 1,29,44,500 </a:t>
          </a:fld>
          <a:endParaRPr lang="en-IN" sz="1600" b="1"/>
        </a:p>
      </xdr:txBody>
    </xdr:sp>
    <xdr:clientData/>
  </xdr:twoCellAnchor>
  <xdr:twoCellAnchor>
    <xdr:from>
      <xdr:col>2</xdr:col>
      <xdr:colOff>587830</xdr:colOff>
      <xdr:row>27</xdr:row>
      <xdr:rowOff>181790</xdr:rowOff>
    </xdr:from>
    <xdr:to>
      <xdr:col>11</xdr:col>
      <xdr:colOff>397330</xdr:colOff>
      <xdr:row>44</xdr:row>
      <xdr:rowOff>106679</xdr:rowOff>
    </xdr:to>
    <xdr:graphicFrame macro="">
      <xdr:nvGraphicFramePr>
        <xdr:cNvPr id="37" name="Chart 36">
          <a:extLst>
            <a:ext uri="{FF2B5EF4-FFF2-40B4-BE49-F238E27FC236}">
              <a16:creationId xmlns:a16="http://schemas.microsoft.com/office/drawing/2014/main" id="{8CD4E0DE-E0F3-4EA6-829B-215DC0AB94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404947</xdr:colOff>
      <xdr:row>28</xdr:row>
      <xdr:rowOff>45721</xdr:rowOff>
    </xdr:from>
    <xdr:to>
      <xdr:col>23</xdr:col>
      <xdr:colOff>14288</xdr:colOff>
      <xdr:row>44</xdr:row>
      <xdr:rowOff>99061</xdr:rowOff>
    </xdr:to>
    <xdr:graphicFrame macro="">
      <xdr:nvGraphicFramePr>
        <xdr:cNvPr id="38" name="Chart 37">
          <a:extLst>
            <a:ext uri="{FF2B5EF4-FFF2-40B4-BE49-F238E27FC236}">
              <a16:creationId xmlns:a16="http://schemas.microsoft.com/office/drawing/2014/main" id="{E38D1C0A-A029-43AE-B606-66432179A2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581617</xdr:colOff>
      <xdr:row>12</xdr:row>
      <xdr:rowOff>5761</xdr:rowOff>
    </xdr:from>
    <xdr:to>
      <xdr:col>12</xdr:col>
      <xdr:colOff>200617</xdr:colOff>
      <xdr:row>28</xdr:row>
      <xdr:rowOff>41364</xdr:rowOff>
    </xdr:to>
    <xdr:graphicFrame macro="">
      <xdr:nvGraphicFramePr>
        <xdr:cNvPr id="39" name="Chart 38">
          <a:extLst>
            <a:ext uri="{FF2B5EF4-FFF2-40B4-BE49-F238E27FC236}">
              <a16:creationId xmlns:a16="http://schemas.microsoft.com/office/drawing/2014/main" id="{9368F4C7-4158-4B63-A7F1-81582E7393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206829</xdr:colOff>
      <xdr:row>12</xdr:row>
      <xdr:rowOff>2175</xdr:rowOff>
    </xdr:from>
    <xdr:to>
      <xdr:col>23</xdr:col>
      <xdr:colOff>10886</xdr:colOff>
      <xdr:row>28</xdr:row>
      <xdr:rowOff>45721</xdr:rowOff>
    </xdr:to>
    <xdr:graphicFrame macro="">
      <xdr:nvGraphicFramePr>
        <xdr:cNvPr id="40" name="Chart 39">
          <a:extLst>
            <a:ext uri="{FF2B5EF4-FFF2-40B4-BE49-F238E27FC236}">
              <a16:creationId xmlns:a16="http://schemas.microsoft.com/office/drawing/2014/main" id="{C89A077C-42E9-4DEC-9C38-5AAAC839F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0</xdr:colOff>
      <xdr:row>12</xdr:row>
      <xdr:rowOff>22860</xdr:rowOff>
    </xdr:from>
    <xdr:to>
      <xdr:col>3</xdr:col>
      <xdr:colOff>0</xdr:colOff>
      <xdr:row>26</xdr:row>
      <xdr:rowOff>43544</xdr:rowOff>
    </xdr:to>
    <mc:AlternateContent xmlns:mc="http://schemas.openxmlformats.org/markup-compatibility/2006">
      <mc:Choice xmlns:a14="http://schemas.microsoft.com/office/drawing/2010/main" Requires="a14">
        <xdr:graphicFrame macro="">
          <xdr:nvGraphicFramePr>
            <xdr:cNvPr id="41" name="Product">
              <a:extLst>
                <a:ext uri="{FF2B5EF4-FFF2-40B4-BE49-F238E27FC236}">
                  <a16:creationId xmlns:a16="http://schemas.microsoft.com/office/drawing/2014/main" id="{885EF2D3-EF90-4F20-2518-FB70AC6ED7E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2250245"/>
              <a:ext cx="1817077" cy="2619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11973</xdr:colOff>
      <xdr:row>6</xdr:row>
      <xdr:rowOff>133895</xdr:rowOff>
    </xdr:from>
    <xdr:to>
      <xdr:col>23</xdr:col>
      <xdr:colOff>10885</xdr:colOff>
      <xdr:row>11</xdr:row>
      <xdr:rowOff>174170</xdr:rowOff>
    </xdr:to>
    <mc:AlternateContent xmlns:mc="http://schemas.openxmlformats.org/markup-compatibility/2006">
      <mc:Choice xmlns:a14="http://schemas.microsoft.com/office/drawing/2010/main" Requires="a14">
        <xdr:graphicFrame macro="">
          <xdr:nvGraphicFramePr>
            <xdr:cNvPr id="42" name="Region">
              <a:extLst>
                <a:ext uri="{FF2B5EF4-FFF2-40B4-BE49-F238E27FC236}">
                  <a16:creationId xmlns:a16="http://schemas.microsoft.com/office/drawing/2014/main" id="{4A01D378-4B25-5AC9-1568-B328EA2ADAF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914435" y="1247587"/>
              <a:ext cx="3027373" cy="9683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10885</xdr:rowOff>
    </xdr:from>
    <xdr:to>
      <xdr:col>3</xdr:col>
      <xdr:colOff>0</xdr:colOff>
      <xdr:row>44</xdr:row>
      <xdr:rowOff>108857</xdr:rowOff>
    </xdr:to>
    <mc:AlternateContent xmlns:mc="http://schemas.openxmlformats.org/markup-compatibility/2006">
      <mc:Choice xmlns:a14="http://schemas.microsoft.com/office/drawing/2010/main" Requires="a14">
        <xdr:graphicFrame macro="">
          <xdr:nvGraphicFramePr>
            <xdr:cNvPr id="43" name="Sales Person">
              <a:extLst>
                <a:ext uri="{FF2B5EF4-FFF2-40B4-BE49-F238E27FC236}">
                  <a16:creationId xmlns:a16="http://schemas.microsoft.com/office/drawing/2014/main" id="{30EB33B8-6CC3-1FDE-F759-D01FF05063AC}"/>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0" y="4836885"/>
              <a:ext cx="1817077" cy="3439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288472</xdr:colOff>
      <xdr:row>34</xdr:row>
      <xdr:rowOff>165954</xdr:rowOff>
    </xdr:from>
    <xdr:to>
      <xdr:col>9</xdr:col>
      <xdr:colOff>824462</xdr:colOff>
      <xdr:row>52</xdr:row>
      <xdr:rowOff>7619</xdr:rowOff>
    </xdr:to>
    <xdr:graphicFrame macro="">
      <xdr:nvGraphicFramePr>
        <xdr:cNvPr id="3" name="Chart 2">
          <a:extLst>
            <a:ext uri="{FF2B5EF4-FFF2-40B4-BE49-F238E27FC236}">
              <a16:creationId xmlns:a16="http://schemas.microsoft.com/office/drawing/2014/main" id="{49FCE336-F60B-05EE-D0E0-D45C1426D8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566057</xdr:colOff>
      <xdr:row>35</xdr:row>
      <xdr:rowOff>27249</xdr:rowOff>
    </xdr:from>
    <xdr:to>
      <xdr:col>18</xdr:col>
      <xdr:colOff>261257</xdr:colOff>
      <xdr:row>50</xdr:row>
      <xdr:rowOff>152399</xdr:rowOff>
    </xdr:to>
    <xdr:graphicFrame macro="">
      <xdr:nvGraphicFramePr>
        <xdr:cNvPr id="4" name="Chart 3">
          <a:extLst>
            <a:ext uri="{FF2B5EF4-FFF2-40B4-BE49-F238E27FC236}">
              <a16:creationId xmlns:a16="http://schemas.microsoft.com/office/drawing/2014/main" id="{1F714FA4-4052-47C7-9CBF-3EEB416F8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703217</xdr:colOff>
      <xdr:row>40</xdr:row>
      <xdr:rowOff>97970</xdr:rowOff>
    </xdr:from>
    <xdr:to>
      <xdr:col>16</xdr:col>
      <xdr:colOff>550817</xdr:colOff>
      <xdr:row>55</xdr:row>
      <xdr:rowOff>129538</xdr:rowOff>
    </xdr:to>
    <xdr:graphicFrame macro="">
      <xdr:nvGraphicFramePr>
        <xdr:cNvPr id="6" name="Chart 5">
          <a:extLst>
            <a:ext uri="{FF2B5EF4-FFF2-40B4-BE49-F238E27FC236}">
              <a16:creationId xmlns:a16="http://schemas.microsoft.com/office/drawing/2014/main" id="{4361A52E-F614-D58E-CDE6-110E81E57F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131717</xdr:colOff>
      <xdr:row>18</xdr:row>
      <xdr:rowOff>150286</xdr:rowOff>
    </xdr:from>
    <xdr:to>
      <xdr:col>14</xdr:col>
      <xdr:colOff>462022</xdr:colOff>
      <xdr:row>33</xdr:row>
      <xdr:rowOff>76198</xdr:rowOff>
    </xdr:to>
    <xdr:graphicFrame macro="">
      <xdr:nvGraphicFramePr>
        <xdr:cNvPr id="7" name="Chart 6">
          <a:extLst>
            <a:ext uri="{FF2B5EF4-FFF2-40B4-BE49-F238E27FC236}">
              <a16:creationId xmlns:a16="http://schemas.microsoft.com/office/drawing/2014/main" id="{3F633D14-D565-1F12-59C6-DD41B7AC2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KESH MUGAN M" refreshedDate="45467.620056134256" createdVersion="8" refreshedVersion="8" minRefreshableVersion="3" recordCount="50" xr:uid="{C1A1612D-05AB-44D8-90FE-3F495AF39CFE}">
  <cacheSource type="worksheet">
    <worksheetSource name="Table1"/>
  </cacheSource>
  <cacheFields count="9">
    <cacheField name="Date" numFmtId="14">
      <sharedItems containsSemiMixedTypes="0" containsNonDate="0" containsDate="1" containsString="0" minDate="2020-05-07T00:00:00" maxDate="2021-12-22T00:00:00"/>
    </cacheField>
    <cacheField name="Sales Person" numFmtId="0">
      <sharedItems count="10">
        <s v="Andrew"/>
        <s v="Grace"/>
        <s v="Ella"/>
        <s v="Cameron"/>
        <s v="Megan"/>
        <s v="Carolyn"/>
        <s v="Virginia"/>
        <s v="Connor"/>
        <s v="Anna"/>
        <s v="Nicholas"/>
      </sharedItems>
    </cacheField>
    <cacheField name="Region" numFmtId="0">
      <sharedItems count="4">
        <s v="West"/>
        <s v="East"/>
        <s v="South"/>
        <s v="North"/>
      </sharedItems>
    </cacheField>
    <cacheField name="Product" numFmtId="0">
      <sharedItems count="7">
        <s v="Tent"/>
        <s v="Blender"/>
        <s v="Action Figure"/>
        <s v="Novel"/>
        <s v="Sneakers"/>
        <s v="Moisturizer"/>
        <s v="Smartphone"/>
      </sharedItems>
    </cacheField>
    <cacheField name="Units Sold" numFmtId="0">
      <sharedItems containsSemiMixedTypes="0" containsString="0" containsNumber="1" containsInteger="1" minValue="51" maxValue="149"/>
    </cacheField>
    <cacheField name="Unit Price" numFmtId="164">
      <sharedItems containsSemiMixedTypes="0" containsString="0" containsNumber="1" containsInteger="1" minValue="600" maxValue="10000"/>
    </cacheField>
    <cacheField name="Cost of Goods" numFmtId="164">
      <sharedItems containsSemiMixedTypes="0" containsString="0" containsNumber="1" containsInteger="1" minValue="400" maxValue="7000"/>
    </cacheField>
    <cacheField name="Total Sales" numFmtId="164">
      <sharedItems containsSemiMixedTypes="0" containsString="0" containsNumber="1" containsInteger="1" minValue="34200" maxValue="1270000"/>
    </cacheField>
    <cacheField name="Profit" numFmtId="164">
      <sharedItems containsSemiMixedTypes="0" containsString="0" containsNumber="1" containsInteger="1" minValue="11400" maxValue="381000"/>
    </cacheField>
  </cacheFields>
  <extLst>
    <ext xmlns:x14="http://schemas.microsoft.com/office/spreadsheetml/2009/9/main" uri="{725AE2AE-9491-48be-B2B4-4EB974FC3084}">
      <x14:pivotCacheDefinition pivotCacheId="2566288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1-02-19T00:00:00"/>
    <x v="0"/>
    <x v="0"/>
    <x v="0"/>
    <n v="84"/>
    <n v="6000"/>
    <n v="4000"/>
    <n v="504000"/>
    <n v="168000"/>
  </r>
  <r>
    <d v="2021-09-07T00:00:00"/>
    <x v="1"/>
    <x v="1"/>
    <x v="1"/>
    <n v="128"/>
    <n v="3500"/>
    <n v="2500"/>
    <n v="448000"/>
    <n v="128000"/>
  </r>
  <r>
    <d v="2021-02-03T00:00:00"/>
    <x v="2"/>
    <x v="2"/>
    <x v="2"/>
    <n v="136"/>
    <n v="1200"/>
    <n v="800"/>
    <n v="163200"/>
    <n v="54400"/>
  </r>
  <r>
    <d v="2020-09-11T00:00:00"/>
    <x v="3"/>
    <x v="3"/>
    <x v="3"/>
    <n v="91"/>
    <n v="1000"/>
    <n v="700"/>
    <n v="91000"/>
    <n v="27300"/>
  </r>
  <r>
    <d v="2021-09-23T00:00:00"/>
    <x v="4"/>
    <x v="0"/>
    <x v="4"/>
    <n v="110"/>
    <n v="4000"/>
    <n v="3000"/>
    <n v="440000"/>
    <n v="110000"/>
  </r>
  <r>
    <d v="2020-10-01T00:00:00"/>
    <x v="5"/>
    <x v="1"/>
    <x v="2"/>
    <n v="51"/>
    <n v="1200"/>
    <n v="800"/>
    <n v="61200"/>
    <n v="20400"/>
  </r>
  <r>
    <d v="2021-08-05T00:00:00"/>
    <x v="6"/>
    <x v="3"/>
    <x v="3"/>
    <n v="78"/>
    <n v="1000"/>
    <n v="700"/>
    <n v="78000"/>
    <n v="23400"/>
  </r>
  <r>
    <d v="2020-11-06T00:00:00"/>
    <x v="7"/>
    <x v="2"/>
    <x v="0"/>
    <n v="146"/>
    <n v="6000"/>
    <n v="4000"/>
    <n v="876000"/>
    <n v="292000"/>
  </r>
  <r>
    <d v="2021-01-27T00:00:00"/>
    <x v="8"/>
    <x v="0"/>
    <x v="5"/>
    <n v="101"/>
    <n v="600"/>
    <n v="400"/>
    <n v="60600"/>
    <n v="20200"/>
  </r>
  <r>
    <d v="2021-09-03T00:00:00"/>
    <x v="9"/>
    <x v="0"/>
    <x v="0"/>
    <n v="52"/>
    <n v="6000"/>
    <n v="4000"/>
    <n v="312000"/>
    <n v="104000"/>
  </r>
  <r>
    <d v="2021-09-30T00:00:00"/>
    <x v="9"/>
    <x v="1"/>
    <x v="2"/>
    <n v="55"/>
    <n v="1200"/>
    <n v="800"/>
    <n v="66000"/>
    <n v="22000"/>
  </r>
  <r>
    <d v="2020-09-10T00:00:00"/>
    <x v="9"/>
    <x v="2"/>
    <x v="3"/>
    <n v="137"/>
    <n v="1000"/>
    <n v="700"/>
    <n v="137000"/>
    <n v="41100"/>
  </r>
  <r>
    <d v="2021-07-27T00:00:00"/>
    <x v="7"/>
    <x v="2"/>
    <x v="1"/>
    <n v="96"/>
    <n v="3500"/>
    <n v="2500"/>
    <n v="336000"/>
    <n v="96000"/>
  </r>
  <r>
    <d v="2020-10-09T00:00:00"/>
    <x v="8"/>
    <x v="1"/>
    <x v="4"/>
    <n v="52"/>
    <n v="4000"/>
    <n v="3000"/>
    <n v="208000"/>
    <n v="52000"/>
  </r>
  <r>
    <d v="2021-04-06T00:00:00"/>
    <x v="3"/>
    <x v="0"/>
    <x v="1"/>
    <n v="76"/>
    <n v="3500"/>
    <n v="2500"/>
    <n v="266000"/>
    <n v="76000"/>
  </r>
  <r>
    <d v="2021-06-15T00:00:00"/>
    <x v="1"/>
    <x v="3"/>
    <x v="4"/>
    <n v="145"/>
    <n v="4000"/>
    <n v="3000"/>
    <n v="580000"/>
    <n v="145000"/>
  </r>
  <r>
    <d v="2020-09-09T00:00:00"/>
    <x v="0"/>
    <x v="2"/>
    <x v="5"/>
    <n v="83"/>
    <n v="600"/>
    <n v="400"/>
    <n v="49800"/>
    <n v="16600"/>
  </r>
  <r>
    <d v="2021-08-13T00:00:00"/>
    <x v="4"/>
    <x v="2"/>
    <x v="3"/>
    <n v="91"/>
    <n v="1000"/>
    <n v="700"/>
    <n v="91000"/>
    <n v="27300"/>
  </r>
  <r>
    <d v="2020-08-27T00:00:00"/>
    <x v="5"/>
    <x v="0"/>
    <x v="6"/>
    <n v="108"/>
    <n v="10000"/>
    <n v="7000"/>
    <n v="1080000"/>
    <n v="324000"/>
  </r>
  <r>
    <d v="2021-04-07T00:00:00"/>
    <x v="2"/>
    <x v="3"/>
    <x v="4"/>
    <n v="144"/>
    <n v="4000"/>
    <n v="3000"/>
    <n v="576000"/>
    <n v="144000"/>
  </r>
  <r>
    <d v="2020-06-08T00:00:00"/>
    <x v="4"/>
    <x v="2"/>
    <x v="5"/>
    <n v="92"/>
    <n v="600"/>
    <n v="400"/>
    <n v="55200"/>
    <n v="18400"/>
  </r>
  <r>
    <d v="2021-12-21T00:00:00"/>
    <x v="7"/>
    <x v="0"/>
    <x v="0"/>
    <n v="71"/>
    <n v="6000"/>
    <n v="4000"/>
    <n v="426000"/>
    <n v="142000"/>
  </r>
  <r>
    <d v="2021-08-10T00:00:00"/>
    <x v="0"/>
    <x v="1"/>
    <x v="5"/>
    <n v="103"/>
    <n v="600"/>
    <n v="400"/>
    <n v="61800"/>
    <n v="20600"/>
  </r>
  <r>
    <d v="2021-12-02T00:00:00"/>
    <x v="9"/>
    <x v="3"/>
    <x v="3"/>
    <n v="55"/>
    <n v="1000"/>
    <n v="700"/>
    <n v="55000"/>
    <n v="16500"/>
  </r>
  <r>
    <d v="2021-08-30T00:00:00"/>
    <x v="5"/>
    <x v="1"/>
    <x v="4"/>
    <n v="93"/>
    <n v="4000"/>
    <n v="3000"/>
    <n v="372000"/>
    <n v="93000"/>
  </r>
  <r>
    <d v="2020-05-20T00:00:00"/>
    <x v="2"/>
    <x v="2"/>
    <x v="5"/>
    <n v="143"/>
    <n v="600"/>
    <n v="400"/>
    <n v="85800"/>
    <n v="28600"/>
  </r>
  <r>
    <d v="2021-09-13T00:00:00"/>
    <x v="6"/>
    <x v="0"/>
    <x v="1"/>
    <n v="143"/>
    <n v="3500"/>
    <n v="2500"/>
    <n v="500500"/>
    <n v="143000"/>
  </r>
  <r>
    <d v="2021-10-27T00:00:00"/>
    <x v="8"/>
    <x v="3"/>
    <x v="5"/>
    <n v="99"/>
    <n v="600"/>
    <n v="400"/>
    <n v="59400"/>
    <n v="19800"/>
  </r>
  <r>
    <d v="2020-12-22T00:00:00"/>
    <x v="3"/>
    <x v="0"/>
    <x v="3"/>
    <n v="120"/>
    <n v="1000"/>
    <n v="700"/>
    <n v="120000"/>
    <n v="36000"/>
  </r>
  <r>
    <d v="2021-07-28T00:00:00"/>
    <x v="1"/>
    <x v="2"/>
    <x v="1"/>
    <n v="66"/>
    <n v="3500"/>
    <n v="2500"/>
    <n v="231000"/>
    <n v="66000"/>
  </r>
  <r>
    <d v="2020-09-29T00:00:00"/>
    <x v="8"/>
    <x v="3"/>
    <x v="2"/>
    <n v="88"/>
    <n v="1200"/>
    <n v="800"/>
    <n v="105600"/>
    <n v="35200"/>
  </r>
  <r>
    <d v="2020-10-22T00:00:00"/>
    <x v="3"/>
    <x v="1"/>
    <x v="6"/>
    <n v="127"/>
    <n v="10000"/>
    <n v="7000"/>
    <n v="1270000"/>
    <n v="381000"/>
  </r>
  <r>
    <d v="2020-05-19T00:00:00"/>
    <x v="4"/>
    <x v="0"/>
    <x v="4"/>
    <n v="67"/>
    <n v="4000"/>
    <n v="3000"/>
    <n v="268000"/>
    <n v="67000"/>
  </r>
  <r>
    <d v="2021-12-06T00:00:00"/>
    <x v="1"/>
    <x v="1"/>
    <x v="2"/>
    <n v="67"/>
    <n v="1200"/>
    <n v="800"/>
    <n v="80400"/>
    <n v="26800"/>
  </r>
  <r>
    <d v="2020-08-26T00:00:00"/>
    <x v="9"/>
    <x v="2"/>
    <x v="3"/>
    <n v="149"/>
    <n v="1000"/>
    <n v="700"/>
    <n v="149000"/>
    <n v="44700"/>
  </r>
  <r>
    <d v="2021-07-01T00:00:00"/>
    <x v="4"/>
    <x v="3"/>
    <x v="5"/>
    <n v="104"/>
    <n v="600"/>
    <n v="400"/>
    <n v="62400"/>
    <n v="20800"/>
  </r>
  <r>
    <d v="2021-07-27T00:00:00"/>
    <x v="7"/>
    <x v="0"/>
    <x v="5"/>
    <n v="57"/>
    <n v="600"/>
    <n v="400"/>
    <n v="34200"/>
    <n v="11400"/>
  </r>
  <r>
    <d v="2020-10-05T00:00:00"/>
    <x v="2"/>
    <x v="1"/>
    <x v="5"/>
    <n v="90"/>
    <n v="600"/>
    <n v="400"/>
    <n v="54000"/>
    <n v="18000"/>
  </r>
  <r>
    <d v="2020-09-02T00:00:00"/>
    <x v="5"/>
    <x v="2"/>
    <x v="5"/>
    <n v="67"/>
    <n v="600"/>
    <n v="400"/>
    <n v="40200"/>
    <n v="13400"/>
  </r>
  <r>
    <d v="2021-09-02T00:00:00"/>
    <x v="0"/>
    <x v="3"/>
    <x v="4"/>
    <n v="127"/>
    <n v="4000"/>
    <n v="3000"/>
    <n v="508000"/>
    <n v="127000"/>
  </r>
  <r>
    <d v="2021-04-13T00:00:00"/>
    <x v="5"/>
    <x v="0"/>
    <x v="3"/>
    <n v="108"/>
    <n v="1000"/>
    <n v="700"/>
    <n v="108000"/>
    <n v="32400"/>
  </r>
  <r>
    <d v="2021-05-06T00:00:00"/>
    <x v="2"/>
    <x v="1"/>
    <x v="1"/>
    <n v="66"/>
    <n v="3500"/>
    <n v="2500"/>
    <n v="231000"/>
    <n v="66000"/>
  </r>
  <r>
    <d v="2021-01-15T00:00:00"/>
    <x v="0"/>
    <x v="3"/>
    <x v="0"/>
    <n v="78"/>
    <n v="6000"/>
    <n v="4000"/>
    <n v="468000"/>
    <n v="156000"/>
  </r>
  <r>
    <d v="2020-08-27T00:00:00"/>
    <x v="7"/>
    <x v="2"/>
    <x v="3"/>
    <n v="69"/>
    <n v="1000"/>
    <n v="700"/>
    <n v="69000"/>
    <n v="20700"/>
  </r>
  <r>
    <d v="2021-02-05T00:00:00"/>
    <x v="4"/>
    <x v="0"/>
    <x v="2"/>
    <n v="59"/>
    <n v="1200"/>
    <n v="800"/>
    <n v="70800"/>
    <n v="23600"/>
  </r>
  <r>
    <d v="2021-11-17T00:00:00"/>
    <x v="9"/>
    <x v="2"/>
    <x v="5"/>
    <n v="109"/>
    <n v="600"/>
    <n v="400"/>
    <n v="65400"/>
    <n v="21800"/>
  </r>
  <r>
    <d v="2020-12-28T00:00:00"/>
    <x v="8"/>
    <x v="1"/>
    <x v="4"/>
    <n v="61"/>
    <n v="4000"/>
    <n v="3000"/>
    <n v="244000"/>
    <n v="61000"/>
  </r>
  <r>
    <d v="2021-10-27T00:00:00"/>
    <x v="4"/>
    <x v="3"/>
    <x v="5"/>
    <n v="130"/>
    <n v="600"/>
    <n v="400"/>
    <n v="78000"/>
    <n v="26000"/>
  </r>
  <r>
    <d v="2021-11-02T00:00:00"/>
    <x v="3"/>
    <x v="2"/>
    <x v="1"/>
    <n v="60"/>
    <n v="3500"/>
    <n v="2500"/>
    <n v="210000"/>
    <n v="60000"/>
  </r>
  <r>
    <d v="2020-05-07T00:00:00"/>
    <x v="1"/>
    <x v="1"/>
    <x v="0"/>
    <n v="73"/>
    <n v="6000"/>
    <n v="4000"/>
    <n v="438000"/>
    <n v="146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FF65E0-A1DD-4F16-9768-49FA8D83BDC4}"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G3:H14" firstHeaderRow="1" firstDataRow="1" firstDataCol="1"/>
  <pivotFields count="9">
    <pivotField numFmtId="14" showAll="0"/>
    <pivotField axis="axisRow" showAll="0">
      <items count="11">
        <item x="0"/>
        <item x="8"/>
        <item x="3"/>
        <item x="5"/>
        <item x="7"/>
        <item x="2"/>
        <item x="1"/>
        <item x="4"/>
        <item x="9"/>
        <item x="6"/>
        <item t="default"/>
      </items>
    </pivotField>
    <pivotField showAll="0">
      <items count="5">
        <item x="1"/>
        <item x="3"/>
        <item x="2"/>
        <item x="0"/>
        <item t="default"/>
      </items>
    </pivotField>
    <pivotField showAll="0">
      <items count="8">
        <item x="2"/>
        <item x="1"/>
        <item x="5"/>
        <item x="3"/>
        <item x="6"/>
        <item x="4"/>
        <item x="0"/>
        <item t="default"/>
      </items>
    </pivotField>
    <pivotField dataField="1" showAll="0"/>
    <pivotField numFmtId="164" showAll="0"/>
    <pivotField numFmtId="164" showAll="0"/>
    <pivotField numFmtId="164" showAll="0"/>
    <pivotField numFmtId="164" showAll="0"/>
  </pivotFields>
  <rowFields count="1">
    <field x="1"/>
  </rowFields>
  <rowItems count="11">
    <i>
      <x/>
    </i>
    <i>
      <x v="1"/>
    </i>
    <i>
      <x v="2"/>
    </i>
    <i>
      <x v="3"/>
    </i>
    <i>
      <x v="4"/>
    </i>
    <i>
      <x v="5"/>
    </i>
    <i>
      <x v="6"/>
    </i>
    <i>
      <x v="7"/>
    </i>
    <i>
      <x v="8"/>
    </i>
    <i>
      <x v="9"/>
    </i>
    <i t="grand">
      <x/>
    </i>
  </rowItems>
  <colItems count="1">
    <i/>
  </colItems>
  <dataFields count="1">
    <dataField name="Sum of Units Sold" fld="4" baseField="0" baseItem="0"/>
  </dataFields>
  <chartFormats count="2">
    <chartFormat chart="9"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82F89F-5A9E-40B8-A5E1-A782DFC6CD6C}"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J3:K11"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showAll="0"/>
    <pivotField numFmtId="164" showAll="0"/>
    <pivotField numFmtId="164" showAll="0"/>
    <pivotField numFmtId="164" showAll="0"/>
    <pivotField dataField="1" numFmtId="164" showAll="0"/>
  </pivotFields>
  <rowFields count="1">
    <field x="3"/>
  </rowFields>
  <rowItems count="8">
    <i>
      <x/>
    </i>
    <i>
      <x v="1"/>
    </i>
    <i>
      <x v="2"/>
    </i>
    <i>
      <x v="3"/>
    </i>
    <i>
      <x v="4"/>
    </i>
    <i>
      <x v="5"/>
    </i>
    <i>
      <x v="6"/>
    </i>
    <i t="grand">
      <x/>
    </i>
  </rowItems>
  <colItems count="1">
    <i/>
  </colItems>
  <dataFields count="1">
    <dataField name="Sum of Profit" fld="8" baseField="0" baseItem="0"/>
  </dataFields>
  <formats count="2">
    <format dxfId="1">
      <pivotArea dataOnly="0" labelOnly="1" fieldPosition="0">
        <references count="1">
          <reference field="3" count="1">
            <x v="1"/>
          </reference>
        </references>
      </pivotArea>
    </format>
    <format dxfId="0">
      <pivotArea collapsedLevelsAreSubtotals="1" fieldPosition="0">
        <references count="1">
          <reference field="3" count="0"/>
        </references>
      </pivotArea>
    </format>
  </formats>
  <chartFormats count="5">
    <chartFormat chart="1"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3" count="1" selected="0">
            <x v="4"/>
          </reference>
        </references>
      </pivotArea>
    </chartFormat>
    <chartFormat chart="8" format="4">
      <pivotArea type="data" outline="0" fieldPosition="0">
        <references count="2">
          <reference field="4294967294" count="1" selected="0">
            <x v="0"/>
          </reference>
          <reference field="3" count="1" selected="0">
            <x v="5"/>
          </reference>
        </references>
      </pivotArea>
    </chartFormat>
    <chartFormat chart="8" format="5">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84EA3D-1B86-47F1-AE0D-6FB6DB3A95C6}"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3:E8" firstHeaderRow="1" firstDataRow="1" firstDataCol="1"/>
  <pivotFields count="9">
    <pivotField numFmtId="14" showAll="0"/>
    <pivotField showAll="0">
      <items count="11">
        <item x="0"/>
        <item x="8"/>
        <item x="3"/>
        <item x="5"/>
        <item x="7"/>
        <item x="2"/>
        <item x="1"/>
        <item x="4"/>
        <item x="9"/>
        <item x="6"/>
        <item t="default"/>
      </items>
    </pivotField>
    <pivotField axis="axisRow" showAll="0">
      <items count="5">
        <item x="1"/>
        <item x="3"/>
        <item x="2"/>
        <item x="0"/>
        <item t="default"/>
      </items>
    </pivotField>
    <pivotField showAll="0">
      <items count="8">
        <item x="2"/>
        <item x="1"/>
        <item x="5"/>
        <item x="3"/>
        <item x="6"/>
        <item x="4"/>
        <item x="0"/>
        <item t="default"/>
      </items>
    </pivotField>
    <pivotField dataField="1" showAll="0"/>
    <pivotField numFmtId="164" showAll="0"/>
    <pivotField numFmtId="164" showAll="0"/>
    <pivotField numFmtId="164" showAll="0"/>
    <pivotField numFmtId="164" showAll="0"/>
  </pivotFields>
  <rowFields count="1">
    <field x="2"/>
  </rowFields>
  <rowItems count="5">
    <i>
      <x/>
    </i>
    <i>
      <x v="1"/>
    </i>
    <i>
      <x v="2"/>
    </i>
    <i>
      <x v="3"/>
    </i>
    <i t="grand">
      <x/>
    </i>
  </rowItems>
  <colItems count="1">
    <i/>
  </colItems>
  <dataFields count="1">
    <dataField name="Sum of Units Sold" fld="4" baseField="0" baseItem="0"/>
  </dataField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 count="1" selected="0">
            <x v="1"/>
          </reference>
        </references>
      </pivotArea>
    </chartFormat>
    <chartFormat chart="2" format="2">
      <pivotArea type="data" outline="0" fieldPosition="0">
        <references count="2">
          <reference field="4294967294" count="1" selected="0">
            <x v="0"/>
          </reference>
          <reference field="2" count="1" selected="0">
            <x v="2"/>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3"/>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2" count="1" selected="0">
            <x v="0"/>
          </reference>
        </references>
      </pivotArea>
    </chartFormat>
    <chartFormat chart="10" format="12">
      <pivotArea type="data" outline="0" fieldPosition="0">
        <references count="2">
          <reference field="4294967294" count="1" selected="0">
            <x v="0"/>
          </reference>
          <reference field="2" count="1" selected="0">
            <x v="1"/>
          </reference>
        </references>
      </pivotArea>
    </chartFormat>
    <chartFormat chart="10" format="13">
      <pivotArea type="data" outline="0" fieldPosition="0">
        <references count="2">
          <reference field="4294967294" count="1" selected="0">
            <x v="0"/>
          </reference>
          <reference field="2" count="1" selected="0">
            <x v="2"/>
          </reference>
        </references>
      </pivotArea>
    </chartFormat>
    <chartFormat chart="10"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99BCB8-6A58-4E04-AB52-3298A4A12299}"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11"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dataField="1" showAll="0"/>
    <pivotField numFmtId="164" showAll="0"/>
    <pivotField numFmtId="164" showAll="0"/>
    <pivotField numFmtId="164" showAll="0"/>
    <pivotField numFmtId="164" showAll="0"/>
  </pivotFields>
  <rowFields count="1">
    <field x="3"/>
  </rowFields>
  <rowItems count="8">
    <i>
      <x/>
    </i>
    <i>
      <x v="1"/>
    </i>
    <i>
      <x v="2"/>
    </i>
    <i>
      <x v="3"/>
    </i>
    <i>
      <x v="4"/>
    </i>
    <i>
      <x v="5"/>
    </i>
    <i>
      <x v="6"/>
    </i>
    <i t="grand">
      <x/>
    </i>
  </rowItems>
  <colItems count="1">
    <i/>
  </colItems>
  <dataFields count="1">
    <dataField name="Sum of Units Sold" fld="4" baseField="0" baseItem="0"/>
  </dataFields>
  <chartFormats count="2">
    <chartFormat chart="1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7FEA5A4-79E6-4638-9D21-B0D6A8683AC3}" sourceName="Product">
  <pivotTables>
    <pivotTable tabId="4" name="PivotTable2"/>
    <pivotTable tabId="4" name="PivotTable3"/>
    <pivotTable tabId="4" name="PivotTable5"/>
    <pivotTable tabId="4" name="PivotTable7"/>
  </pivotTables>
  <data>
    <tabular pivotCacheId="256628817">
      <items count="7">
        <i x="2" s="1"/>
        <i x="1" s="1"/>
        <i x="5" s="1"/>
        <i x="3" s="1"/>
        <i x="6"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117BB9F-859F-4531-985D-F809246C00EF}" sourceName="Region">
  <pivotTables>
    <pivotTable tabId="4" name="PivotTable3"/>
    <pivotTable tabId="4" name="PivotTable2"/>
    <pivotTable tabId="4" name="PivotTable5"/>
    <pivotTable tabId="4" name="PivotTable7"/>
  </pivotTables>
  <data>
    <tabular pivotCacheId="256628817">
      <items count="4">
        <i x="1"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2180DA50-AA0A-4A1C-9470-AACAEA3F9F1E}" sourceName="Sales Person">
  <pivotTables>
    <pivotTable tabId="4" name="PivotTable2"/>
    <pivotTable tabId="4" name="PivotTable3"/>
    <pivotTable tabId="4" name="PivotTable5"/>
    <pivotTable tabId="4" name="PivotTable7"/>
  </pivotTables>
  <data>
    <tabular pivotCacheId="256628817">
      <items count="10">
        <i x="0" s="1"/>
        <i x="8" s="1"/>
        <i x="3" s="1"/>
        <i x="5" s="1"/>
        <i x="7" s="1"/>
        <i x="2" s="1"/>
        <i x="1" s="1"/>
        <i x="4" s="1"/>
        <i x="9"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33AFFEA-70F7-44C2-B7D6-FF788ED43E6D}" cache="Slicer_Product" caption="Product" rowHeight="247650"/>
  <slicer name="Region" xr10:uid="{089BDC3C-044A-4577-9865-65BAF78B0F42}" cache="Slicer_Region" caption="Region" columnCount="2" rowHeight="247650"/>
  <slicer name="Sales Person" xr10:uid="{04FE7D05-D69C-44A5-B253-F15AFF9F10C6}" cache="Slicer_Sales_Person" caption="Sales Person"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535DD3-4FAB-4619-930F-D4D00C8958CC}" name="Table1" displayName="Table1" ref="A1:I51" totalsRowShown="0" headerRowDxfId="2" dataDxfId="3" dataCellStyle="Currency [0]">
  <autoFilter ref="A1:I51" xr:uid="{9F535DD3-4FAB-4619-930F-D4D00C8958CC}"/>
  <tableColumns count="9">
    <tableColumn id="1" xr3:uid="{A7C8AA5C-C10F-4215-B158-67C981422108}" name="Date" dataDxfId="9"/>
    <tableColumn id="2" xr3:uid="{28E54F5C-9A8C-4B12-8843-C84CA7D82512}" name="Sales Person"/>
    <tableColumn id="3" xr3:uid="{3F12443F-8E9C-4C7D-8533-3580B80E9D3D}" name="Region"/>
    <tableColumn id="4" xr3:uid="{4D4997E6-2460-4E07-98E0-D449CE6F9874}" name="Product"/>
    <tableColumn id="5" xr3:uid="{2E3F9405-BEC0-47D8-A443-6E9C30D8E549}" name="Units Sold" dataDxfId="8"/>
    <tableColumn id="6" xr3:uid="{95439CCC-0318-4408-81B6-C2C4C9FEE791}" name="Unit Price" dataDxfId="7" dataCellStyle="Currency [0]">
      <calculatedColumnFormula>IF(D2="Tent",6000,IF(D2="Blender",3500,IF(D2="Action Figure",1200,IF(D2="Novel",1000,IF(D2="Sneakers",4000,IF(D2="Smartphone",10000,IF(D2="moisturizer",600,"No Product Found")))))))</calculatedColumnFormula>
    </tableColumn>
    <tableColumn id="7" xr3:uid="{21524A7F-2F07-4074-B887-D8FDAC661991}" name="Cost of Goods" dataDxfId="6" dataCellStyle="Currency [0]">
      <calculatedColumnFormula>IF(D2="Tent",4000,IF(D2="Blender",2500,IF(D2="Action Figure",800,IF(D2="Novel",700,IF(D2="Sneakers",3000,IF(D2="Smartphone",7000,IF(D2="moisturizer",400,"No Product Found")))))))</calculatedColumnFormula>
    </tableColumn>
    <tableColumn id="8" xr3:uid="{198EAB2B-0D97-4D94-8F81-CE1DBC7650AF}" name="Total Sales" dataDxfId="5" dataCellStyle="Currency [0]">
      <calculatedColumnFormula>F2*E2</calculatedColumnFormula>
    </tableColumn>
    <tableColumn id="9" xr3:uid="{869D174E-32F5-44CD-B190-548E1157A048}" name="Profit" dataDxfId="4" dataCellStyle="Currency [0]">
      <calculatedColumnFormula>H2-(G2*E2)</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6F682-467F-459D-B414-AE51D42C21F8}">
  <dimension ref="A1"/>
  <sheetViews>
    <sheetView showGridLines="0" showRowColHeaders="0" tabSelected="1" zoomScale="78" zoomScaleNormal="78" workbookViewId="0">
      <selection activeCell="AD23" sqref="AD2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CB3DF-9E1D-4E87-B39C-21F41FB7A8AD}">
  <dimension ref="A1:K51"/>
  <sheetViews>
    <sheetView zoomScaleNormal="100" workbookViewId="0">
      <selection activeCell="K2" sqref="K2"/>
    </sheetView>
  </sheetViews>
  <sheetFormatPr defaultRowHeight="14.4" x14ac:dyDescent="0.3"/>
  <cols>
    <col min="1" max="1" width="12.88671875" customWidth="1"/>
    <col min="2" max="2" width="13.21875" customWidth="1"/>
    <col min="4" max="4" width="15.6640625" customWidth="1"/>
    <col min="5" max="5" width="10.77734375" customWidth="1"/>
    <col min="6" max="6" width="10.6640625" customWidth="1"/>
    <col min="7" max="7" width="14" customWidth="1"/>
    <col min="8" max="10" width="13.5546875" customWidth="1"/>
    <col min="11" max="11" width="14.33203125" bestFit="1" customWidth="1"/>
    <col min="12" max="12" width="14.21875" customWidth="1"/>
  </cols>
  <sheetData>
    <row r="1" spans="1:11" ht="20.100000000000001" customHeight="1" thickBot="1" x14ac:dyDescent="0.35">
      <c r="A1" s="1" t="s">
        <v>0</v>
      </c>
      <c r="B1" s="1" t="s">
        <v>1</v>
      </c>
      <c r="C1" s="1" t="s">
        <v>2</v>
      </c>
      <c r="D1" s="1" t="s">
        <v>3</v>
      </c>
      <c r="E1" s="1" t="s">
        <v>4</v>
      </c>
      <c r="F1" s="1" t="s">
        <v>5</v>
      </c>
      <c r="G1" s="1" t="s">
        <v>6</v>
      </c>
      <c r="H1" s="1" t="s">
        <v>7</v>
      </c>
      <c r="I1" s="5" t="s">
        <v>29</v>
      </c>
      <c r="K1" s="5" t="s">
        <v>30</v>
      </c>
    </row>
    <row r="2" spans="1:11" ht="15" thickTop="1" x14ac:dyDescent="0.3">
      <c r="A2" s="2">
        <v>44246</v>
      </c>
      <c r="B2" t="s">
        <v>8</v>
      </c>
      <c r="C2" t="s">
        <v>9</v>
      </c>
      <c r="D2" t="s">
        <v>10</v>
      </c>
      <c r="E2" s="3">
        <v>84</v>
      </c>
      <c r="F2" s="4">
        <f>IF(D2="Tent",6000,IF(D2="Blender",3500,IF(D2="Action Figure",1200,IF(D2="Novel",1000,IF(D2="Sneakers",4000,IF(D2="Smartphone",10000,IF(D2="moisturizer",600,"No Product Found")))))))</f>
        <v>6000</v>
      </c>
      <c r="G2" s="4">
        <f>IF(D2="Tent",4000,IF(D2="Blender",2500,IF(D2="Action Figure",800,IF(D2="Novel",700,IF(D2="Sneakers",3000,IF(D2="Smartphone",7000,IF(D2="moisturizer",400,"No Product Found")))))))</f>
        <v>4000</v>
      </c>
      <c r="H2" s="4">
        <f>F2*E2</f>
        <v>504000</v>
      </c>
      <c r="I2" s="4">
        <f>H2-(G2*E2)</f>
        <v>168000</v>
      </c>
      <c r="K2" s="12">
        <f>SUM(H2:H51)</f>
        <v>12944500</v>
      </c>
    </row>
    <row r="3" spans="1:11" x14ac:dyDescent="0.3">
      <c r="A3" s="2">
        <v>44446</v>
      </c>
      <c r="B3" t="s">
        <v>11</v>
      </c>
      <c r="C3" t="s">
        <v>12</v>
      </c>
      <c r="D3" t="s">
        <v>13</v>
      </c>
      <c r="E3" s="3">
        <v>128</v>
      </c>
      <c r="F3" s="4">
        <f t="shared" ref="F3:F51" si="0">IF(D3="Tent",6000,IF(D3="Blender",3500,IF(D3="Action Figure",1200,IF(D3="Novel",1000,IF(D3="Sneakers",4000,IF(D3="Smartphone",10000,IF(D3="moisturizer",600,"No Product Found")))))))</f>
        <v>3500</v>
      </c>
      <c r="G3" s="4">
        <f t="shared" ref="G3:G51" si="1">IF(D3="Tent",4000,IF(D3="Blender",2500,IF(D3="Action Figure",800,IF(D3="Novel",700,IF(D3="Sneakers",3000,IF(D3="Smartphone",7000,IF(D3="moisturizer",400,"No Product Found")))))))</f>
        <v>2500</v>
      </c>
      <c r="H3" s="4">
        <f t="shared" ref="H3:H51" si="2">F3*E3</f>
        <v>448000</v>
      </c>
      <c r="I3" s="4">
        <f t="shared" ref="I3:I51" si="3">H3-(G3*E3)</f>
        <v>128000</v>
      </c>
    </row>
    <row r="4" spans="1:11" x14ac:dyDescent="0.3">
      <c r="A4" s="2">
        <v>44230</v>
      </c>
      <c r="B4" t="s">
        <v>14</v>
      </c>
      <c r="C4" t="s">
        <v>15</v>
      </c>
      <c r="D4" t="s">
        <v>16</v>
      </c>
      <c r="E4" s="3">
        <v>136</v>
      </c>
      <c r="F4" s="4">
        <f t="shared" si="0"/>
        <v>1200</v>
      </c>
      <c r="G4" s="4">
        <f t="shared" si="1"/>
        <v>800</v>
      </c>
      <c r="H4" s="4">
        <f t="shared" si="2"/>
        <v>163200</v>
      </c>
      <c r="I4" s="4">
        <f t="shared" si="3"/>
        <v>54400</v>
      </c>
      <c r="K4" s="7" t="s">
        <v>31</v>
      </c>
    </row>
    <row r="5" spans="1:11" x14ac:dyDescent="0.3">
      <c r="A5" s="2">
        <v>44085</v>
      </c>
      <c r="B5" t="s">
        <v>17</v>
      </c>
      <c r="C5" t="s">
        <v>18</v>
      </c>
      <c r="D5" t="s">
        <v>19</v>
      </c>
      <c r="E5" s="3">
        <v>91</v>
      </c>
      <c r="F5" s="4">
        <f t="shared" si="0"/>
        <v>1000</v>
      </c>
      <c r="G5" s="4">
        <f t="shared" si="1"/>
        <v>700</v>
      </c>
      <c r="H5" s="4">
        <f t="shared" si="2"/>
        <v>91000</v>
      </c>
      <c r="I5" s="4">
        <f t="shared" si="3"/>
        <v>27300</v>
      </c>
      <c r="K5" s="6">
        <f>SUM(I2:I51)</f>
        <v>3834400</v>
      </c>
    </row>
    <row r="6" spans="1:11" x14ac:dyDescent="0.3">
      <c r="A6" s="2">
        <v>44462</v>
      </c>
      <c r="B6" t="s">
        <v>20</v>
      </c>
      <c r="C6" t="s">
        <v>9</v>
      </c>
      <c r="D6" t="s">
        <v>21</v>
      </c>
      <c r="E6" s="3">
        <v>110</v>
      </c>
      <c r="F6" s="4">
        <f t="shared" si="0"/>
        <v>4000</v>
      </c>
      <c r="G6" s="4">
        <f t="shared" si="1"/>
        <v>3000</v>
      </c>
      <c r="H6" s="4">
        <f t="shared" si="2"/>
        <v>440000</v>
      </c>
      <c r="I6" s="4">
        <f t="shared" si="3"/>
        <v>110000</v>
      </c>
    </row>
    <row r="7" spans="1:11" x14ac:dyDescent="0.3">
      <c r="A7" s="2">
        <v>44105</v>
      </c>
      <c r="B7" t="s">
        <v>22</v>
      </c>
      <c r="C7" t="s">
        <v>12</v>
      </c>
      <c r="D7" t="s">
        <v>16</v>
      </c>
      <c r="E7" s="3">
        <v>51</v>
      </c>
      <c r="F7" s="4">
        <f t="shared" si="0"/>
        <v>1200</v>
      </c>
      <c r="G7" s="4">
        <f t="shared" si="1"/>
        <v>800</v>
      </c>
      <c r="H7" s="4">
        <f t="shared" si="2"/>
        <v>61200</v>
      </c>
      <c r="I7" s="4">
        <f t="shared" si="3"/>
        <v>20400</v>
      </c>
      <c r="K7" s="7" t="s">
        <v>32</v>
      </c>
    </row>
    <row r="8" spans="1:11" x14ac:dyDescent="0.3">
      <c r="A8" s="2">
        <v>44413</v>
      </c>
      <c r="B8" t="s">
        <v>23</v>
      </c>
      <c r="C8" t="s">
        <v>18</v>
      </c>
      <c r="D8" t="s">
        <v>19</v>
      </c>
      <c r="E8" s="3">
        <v>78</v>
      </c>
      <c r="F8" s="4">
        <f t="shared" si="0"/>
        <v>1000</v>
      </c>
      <c r="G8" s="4">
        <f t="shared" si="1"/>
        <v>700</v>
      </c>
      <c r="H8" s="4">
        <f t="shared" si="2"/>
        <v>78000</v>
      </c>
      <c r="I8" s="4">
        <f t="shared" si="3"/>
        <v>23400</v>
      </c>
      <c r="K8">
        <f>SUM(E2:E51)</f>
        <v>4705</v>
      </c>
    </row>
    <row r="9" spans="1:11" x14ac:dyDescent="0.3">
      <c r="A9" s="2">
        <v>44141</v>
      </c>
      <c r="B9" t="s">
        <v>24</v>
      </c>
      <c r="C9" t="s">
        <v>15</v>
      </c>
      <c r="D9" t="s">
        <v>10</v>
      </c>
      <c r="E9" s="3">
        <v>146</v>
      </c>
      <c r="F9" s="4">
        <f t="shared" si="0"/>
        <v>6000</v>
      </c>
      <c r="G9" s="4">
        <f t="shared" si="1"/>
        <v>4000</v>
      </c>
      <c r="H9" s="4">
        <f t="shared" si="2"/>
        <v>876000</v>
      </c>
      <c r="I9" s="4">
        <f t="shared" si="3"/>
        <v>292000</v>
      </c>
    </row>
    <row r="10" spans="1:11" x14ac:dyDescent="0.3">
      <c r="A10" s="2">
        <v>44223</v>
      </c>
      <c r="B10" t="s">
        <v>25</v>
      </c>
      <c r="C10" t="s">
        <v>9</v>
      </c>
      <c r="D10" t="s">
        <v>26</v>
      </c>
      <c r="E10" s="3">
        <v>101</v>
      </c>
      <c r="F10" s="4">
        <f t="shared" si="0"/>
        <v>600</v>
      </c>
      <c r="G10" s="4">
        <f t="shared" si="1"/>
        <v>400</v>
      </c>
      <c r="H10" s="4">
        <f t="shared" si="2"/>
        <v>60600</v>
      </c>
      <c r="I10" s="4">
        <f t="shared" si="3"/>
        <v>20200</v>
      </c>
      <c r="K10" s="7" t="s">
        <v>33</v>
      </c>
    </row>
    <row r="11" spans="1:11" x14ac:dyDescent="0.3">
      <c r="A11" s="2">
        <v>44442</v>
      </c>
      <c r="B11" t="s">
        <v>27</v>
      </c>
      <c r="C11" t="s">
        <v>9</v>
      </c>
      <c r="D11" t="s">
        <v>10</v>
      </c>
      <c r="E11" s="3">
        <v>52</v>
      </c>
      <c r="F11" s="4">
        <f t="shared" si="0"/>
        <v>6000</v>
      </c>
      <c r="G11" s="4">
        <f t="shared" si="1"/>
        <v>4000</v>
      </c>
      <c r="H11" s="4">
        <f t="shared" si="2"/>
        <v>312000</v>
      </c>
      <c r="I11" s="4">
        <f t="shared" si="3"/>
        <v>104000</v>
      </c>
      <c r="K11" s="6">
        <f>AVERAGE(H2:H51)</f>
        <v>258890</v>
      </c>
    </row>
    <row r="12" spans="1:11" x14ac:dyDescent="0.3">
      <c r="A12" s="2">
        <v>44469</v>
      </c>
      <c r="B12" t="s">
        <v>27</v>
      </c>
      <c r="C12" t="s">
        <v>12</v>
      </c>
      <c r="D12" t="s">
        <v>16</v>
      </c>
      <c r="E12" s="3">
        <v>55</v>
      </c>
      <c r="F12" s="4">
        <f t="shared" si="0"/>
        <v>1200</v>
      </c>
      <c r="G12" s="4">
        <f t="shared" si="1"/>
        <v>800</v>
      </c>
      <c r="H12" s="4">
        <f t="shared" si="2"/>
        <v>66000</v>
      </c>
      <c r="I12" s="4">
        <f t="shared" si="3"/>
        <v>22000</v>
      </c>
    </row>
    <row r="13" spans="1:11" x14ac:dyDescent="0.3">
      <c r="A13" s="2">
        <v>44084</v>
      </c>
      <c r="B13" t="s">
        <v>27</v>
      </c>
      <c r="C13" t="s">
        <v>15</v>
      </c>
      <c r="D13" t="s">
        <v>19</v>
      </c>
      <c r="E13" s="3">
        <v>137</v>
      </c>
      <c r="F13" s="4">
        <f t="shared" si="0"/>
        <v>1000</v>
      </c>
      <c r="G13" s="4">
        <f t="shared" si="1"/>
        <v>700</v>
      </c>
      <c r="H13" s="4">
        <f t="shared" si="2"/>
        <v>137000</v>
      </c>
      <c r="I13" s="4">
        <f t="shared" si="3"/>
        <v>41100</v>
      </c>
    </row>
    <row r="14" spans="1:11" x14ac:dyDescent="0.3">
      <c r="A14" s="2">
        <v>44404</v>
      </c>
      <c r="B14" t="s">
        <v>24</v>
      </c>
      <c r="C14" t="s">
        <v>15</v>
      </c>
      <c r="D14" t="s">
        <v>13</v>
      </c>
      <c r="E14" s="3">
        <v>96</v>
      </c>
      <c r="F14" s="4">
        <f t="shared" si="0"/>
        <v>3500</v>
      </c>
      <c r="G14" s="4">
        <f t="shared" si="1"/>
        <v>2500</v>
      </c>
      <c r="H14" s="4">
        <f t="shared" si="2"/>
        <v>336000</v>
      </c>
      <c r="I14" s="4">
        <f t="shared" si="3"/>
        <v>96000</v>
      </c>
    </row>
    <row r="15" spans="1:11" x14ac:dyDescent="0.3">
      <c r="A15" s="2">
        <v>44113</v>
      </c>
      <c r="B15" t="s">
        <v>25</v>
      </c>
      <c r="C15" t="s">
        <v>12</v>
      </c>
      <c r="D15" t="s">
        <v>21</v>
      </c>
      <c r="E15" s="3">
        <v>52</v>
      </c>
      <c r="F15" s="4">
        <f t="shared" si="0"/>
        <v>4000</v>
      </c>
      <c r="G15" s="4">
        <f t="shared" si="1"/>
        <v>3000</v>
      </c>
      <c r="H15" s="4">
        <f t="shared" si="2"/>
        <v>208000</v>
      </c>
      <c r="I15" s="4">
        <f t="shared" si="3"/>
        <v>52000</v>
      </c>
    </row>
    <row r="16" spans="1:11" x14ac:dyDescent="0.3">
      <c r="A16" s="2">
        <v>44292</v>
      </c>
      <c r="B16" t="s">
        <v>17</v>
      </c>
      <c r="C16" t="s">
        <v>9</v>
      </c>
      <c r="D16" t="s">
        <v>13</v>
      </c>
      <c r="E16" s="3">
        <v>76</v>
      </c>
      <c r="F16" s="4">
        <f t="shared" si="0"/>
        <v>3500</v>
      </c>
      <c r="G16" s="4">
        <f t="shared" si="1"/>
        <v>2500</v>
      </c>
      <c r="H16" s="4">
        <f t="shared" si="2"/>
        <v>266000</v>
      </c>
      <c r="I16" s="4">
        <f t="shared" si="3"/>
        <v>76000</v>
      </c>
    </row>
    <row r="17" spans="1:9" x14ac:dyDescent="0.3">
      <c r="A17" s="2">
        <v>44362</v>
      </c>
      <c r="B17" t="s">
        <v>11</v>
      </c>
      <c r="C17" t="s">
        <v>18</v>
      </c>
      <c r="D17" t="s">
        <v>21</v>
      </c>
      <c r="E17" s="3">
        <v>145</v>
      </c>
      <c r="F17" s="4">
        <f t="shared" si="0"/>
        <v>4000</v>
      </c>
      <c r="G17" s="4">
        <f t="shared" si="1"/>
        <v>3000</v>
      </c>
      <c r="H17" s="4">
        <f t="shared" si="2"/>
        <v>580000</v>
      </c>
      <c r="I17" s="4">
        <f t="shared" si="3"/>
        <v>145000</v>
      </c>
    </row>
    <row r="18" spans="1:9" x14ac:dyDescent="0.3">
      <c r="A18" s="2">
        <v>44083</v>
      </c>
      <c r="B18" t="s">
        <v>8</v>
      </c>
      <c r="C18" t="s">
        <v>15</v>
      </c>
      <c r="D18" t="s">
        <v>26</v>
      </c>
      <c r="E18" s="3">
        <v>83</v>
      </c>
      <c r="F18" s="4">
        <f t="shared" si="0"/>
        <v>600</v>
      </c>
      <c r="G18" s="4">
        <f t="shared" si="1"/>
        <v>400</v>
      </c>
      <c r="H18" s="4">
        <f t="shared" si="2"/>
        <v>49800</v>
      </c>
      <c r="I18" s="4">
        <f t="shared" si="3"/>
        <v>16600</v>
      </c>
    </row>
    <row r="19" spans="1:9" x14ac:dyDescent="0.3">
      <c r="A19" s="2">
        <v>44421</v>
      </c>
      <c r="B19" t="s">
        <v>20</v>
      </c>
      <c r="C19" t="s">
        <v>15</v>
      </c>
      <c r="D19" t="s">
        <v>19</v>
      </c>
      <c r="E19" s="3">
        <v>91</v>
      </c>
      <c r="F19" s="4">
        <f t="shared" si="0"/>
        <v>1000</v>
      </c>
      <c r="G19" s="4">
        <f t="shared" si="1"/>
        <v>700</v>
      </c>
      <c r="H19" s="4">
        <f t="shared" si="2"/>
        <v>91000</v>
      </c>
      <c r="I19" s="4">
        <f t="shared" si="3"/>
        <v>27300</v>
      </c>
    </row>
    <row r="20" spans="1:9" x14ac:dyDescent="0.3">
      <c r="A20" s="2">
        <v>44070</v>
      </c>
      <c r="B20" t="s">
        <v>22</v>
      </c>
      <c r="C20" t="s">
        <v>9</v>
      </c>
      <c r="D20" t="s">
        <v>28</v>
      </c>
      <c r="E20" s="3">
        <v>108</v>
      </c>
      <c r="F20" s="4">
        <f t="shared" si="0"/>
        <v>10000</v>
      </c>
      <c r="G20" s="4">
        <f t="shared" si="1"/>
        <v>7000</v>
      </c>
      <c r="H20" s="4">
        <f t="shared" si="2"/>
        <v>1080000</v>
      </c>
      <c r="I20" s="4">
        <f t="shared" si="3"/>
        <v>324000</v>
      </c>
    </row>
    <row r="21" spans="1:9" x14ac:dyDescent="0.3">
      <c r="A21" s="2">
        <v>44293</v>
      </c>
      <c r="B21" t="s">
        <v>14</v>
      </c>
      <c r="C21" t="s">
        <v>18</v>
      </c>
      <c r="D21" t="s">
        <v>21</v>
      </c>
      <c r="E21" s="3">
        <v>144</v>
      </c>
      <c r="F21" s="4">
        <f t="shared" si="0"/>
        <v>4000</v>
      </c>
      <c r="G21" s="4">
        <f t="shared" si="1"/>
        <v>3000</v>
      </c>
      <c r="H21" s="4">
        <f t="shared" si="2"/>
        <v>576000</v>
      </c>
      <c r="I21" s="4">
        <f t="shared" si="3"/>
        <v>144000</v>
      </c>
    </row>
    <row r="22" spans="1:9" x14ac:dyDescent="0.3">
      <c r="A22" s="2">
        <v>43990</v>
      </c>
      <c r="B22" t="s">
        <v>20</v>
      </c>
      <c r="C22" t="s">
        <v>15</v>
      </c>
      <c r="D22" t="s">
        <v>26</v>
      </c>
      <c r="E22" s="3">
        <v>92</v>
      </c>
      <c r="F22" s="4">
        <f t="shared" si="0"/>
        <v>600</v>
      </c>
      <c r="G22" s="4">
        <f t="shared" si="1"/>
        <v>400</v>
      </c>
      <c r="H22" s="4">
        <f t="shared" si="2"/>
        <v>55200</v>
      </c>
      <c r="I22" s="4">
        <f t="shared" si="3"/>
        <v>18400</v>
      </c>
    </row>
    <row r="23" spans="1:9" x14ac:dyDescent="0.3">
      <c r="A23" s="2">
        <v>44551</v>
      </c>
      <c r="B23" t="s">
        <v>24</v>
      </c>
      <c r="C23" t="s">
        <v>9</v>
      </c>
      <c r="D23" t="s">
        <v>10</v>
      </c>
      <c r="E23" s="3">
        <v>71</v>
      </c>
      <c r="F23" s="4">
        <f t="shared" si="0"/>
        <v>6000</v>
      </c>
      <c r="G23" s="4">
        <f t="shared" si="1"/>
        <v>4000</v>
      </c>
      <c r="H23" s="4">
        <f t="shared" si="2"/>
        <v>426000</v>
      </c>
      <c r="I23" s="4">
        <f t="shared" si="3"/>
        <v>142000</v>
      </c>
    </row>
    <row r="24" spans="1:9" x14ac:dyDescent="0.3">
      <c r="A24" s="2">
        <v>44418</v>
      </c>
      <c r="B24" t="s">
        <v>8</v>
      </c>
      <c r="C24" t="s">
        <v>12</v>
      </c>
      <c r="D24" t="s">
        <v>26</v>
      </c>
      <c r="E24" s="3">
        <v>103</v>
      </c>
      <c r="F24" s="4">
        <f t="shared" si="0"/>
        <v>600</v>
      </c>
      <c r="G24" s="4">
        <f t="shared" si="1"/>
        <v>400</v>
      </c>
      <c r="H24" s="4">
        <f t="shared" si="2"/>
        <v>61800</v>
      </c>
      <c r="I24" s="4">
        <f t="shared" si="3"/>
        <v>20600</v>
      </c>
    </row>
    <row r="25" spans="1:9" x14ac:dyDescent="0.3">
      <c r="A25" s="2">
        <v>44532</v>
      </c>
      <c r="B25" t="s">
        <v>27</v>
      </c>
      <c r="C25" t="s">
        <v>18</v>
      </c>
      <c r="D25" t="s">
        <v>19</v>
      </c>
      <c r="E25" s="3">
        <v>55</v>
      </c>
      <c r="F25" s="4">
        <f t="shared" si="0"/>
        <v>1000</v>
      </c>
      <c r="G25" s="4">
        <f t="shared" si="1"/>
        <v>700</v>
      </c>
      <c r="H25" s="4">
        <f t="shared" si="2"/>
        <v>55000</v>
      </c>
      <c r="I25" s="4">
        <f t="shared" si="3"/>
        <v>16500</v>
      </c>
    </row>
    <row r="26" spans="1:9" x14ac:dyDescent="0.3">
      <c r="A26" s="2">
        <v>44438</v>
      </c>
      <c r="B26" t="s">
        <v>22</v>
      </c>
      <c r="C26" t="s">
        <v>12</v>
      </c>
      <c r="D26" t="s">
        <v>21</v>
      </c>
      <c r="E26" s="3">
        <v>93</v>
      </c>
      <c r="F26" s="4">
        <f t="shared" si="0"/>
        <v>4000</v>
      </c>
      <c r="G26" s="4">
        <f t="shared" si="1"/>
        <v>3000</v>
      </c>
      <c r="H26" s="4">
        <f t="shared" si="2"/>
        <v>372000</v>
      </c>
      <c r="I26" s="4">
        <f t="shared" si="3"/>
        <v>93000</v>
      </c>
    </row>
    <row r="27" spans="1:9" x14ac:dyDescent="0.3">
      <c r="A27" s="2">
        <v>43971</v>
      </c>
      <c r="B27" t="s">
        <v>14</v>
      </c>
      <c r="C27" t="s">
        <v>15</v>
      </c>
      <c r="D27" t="s">
        <v>26</v>
      </c>
      <c r="E27" s="3">
        <v>143</v>
      </c>
      <c r="F27" s="4">
        <f t="shared" si="0"/>
        <v>600</v>
      </c>
      <c r="G27" s="4">
        <f t="shared" si="1"/>
        <v>400</v>
      </c>
      <c r="H27" s="4">
        <f t="shared" si="2"/>
        <v>85800</v>
      </c>
      <c r="I27" s="4">
        <f t="shared" si="3"/>
        <v>28600</v>
      </c>
    </row>
    <row r="28" spans="1:9" x14ac:dyDescent="0.3">
      <c r="A28" s="2">
        <v>44452</v>
      </c>
      <c r="B28" t="s">
        <v>23</v>
      </c>
      <c r="C28" t="s">
        <v>9</v>
      </c>
      <c r="D28" t="s">
        <v>13</v>
      </c>
      <c r="E28" s="3">
        <v>143</v>
      </c>
      <c r="F28" s="4">
        <f t="shared" si="0"/>
        <v>3500</v>
      </c>
      <c r="G28" s="4">
        <f t="shared" si="1"/>
        <v>2500</v>
      </c>
      <c r="H28" s="4">
        <f t="shared" si="2"/>
        <v>500500</v>
      </c>
      <c r="I28" s="4">
        <f t="shared" si="3"/>
        <v>143000</v>
      </c>
    </row>
    <row r="29" spans="1:9" x14ac:dyDescent="0.3">
      <c r="A29" s="2">
        <v>44496</v>
      </c>
      <c r="B29" t="s">
        <v>25</v>
      </c>
      <c r="C29" t="s">
        <v>18</v>
      </c>
      <c r="D29" t="s">
        <v>26</v>
      </c>
      <c r="E29" s="3">
        <v>99</v>
      </c>
      <c r="F29" s="4">
        <f t="shared" si="0"/>
        <v>600</v>
      </c>
      <c r="G29" s="4">
        <f t="shared" si="1"/>
        <v>400</v>
      </c>
      <c r="H29" s="4">
        <f t="shared" si="2"/>
        <v>59400</v>
      </c>
      <c r="I29" s="4">
        <f t="shared" si="3"/>
        <v>19800</v>
      </c>
    </row>
    <row r="30" spans="1:9" x14ac:dyDescent="0.3">
      <c r="A30" s="2">
        <v>44187</v>
      </c>
      <c r="B30" t="s">
        <v>17</v>
      </c>
      <c r="C30" t="s">
        <v>9</v>
      </c>
      <c r="D30" t="s">
        <v>19</v>
      </c>
      <c r="E30" s="3">
        <v>120</v>
      </c>
      <c r="F30" s="4">
        <f t="shared" si="0"/>
        <v>1000</v>
      </c>
      <c r="G30" s="4">
        <f t="shared" si="1"/>
        <v>700</v>
      </c>
      <c r="H30" s="4">
        <f t="shared" si="2"/>
        <v>120000</v>
      </c>
      <c r="I30" s="4">
        <f t="shared" si="3"/>
        <v>36000</v>
      </c>
    </row>
    <row r="31" spans="1:9" x14ac:dyDescent="0.3">
      <c r="A31" s="2">
        <v>44405</v>
      </c>
      <c r="B31" t="s">
        <v>11</v>
      </c>
      <c r="C31" t="s">
        <v>15</v>
      </c>
      <c r="D31" t="s">
        <v>13</v>
      </c>
      <c r="E31" s="3">
        <v>66</v>
      </c>
      <c r="F31" s="4">
        <f t="shared" si="0"/>
        <v>3500</v>
      </c>
      <c r="G31" s="4">
        <f t="shared" si="1"/>
        <v>2500</v>
      </c>
      <c r="H31" s="4">
        <f t="shared" si="2"/>
        <v>231000</v>
      </c>
      <c r="I31" s="4">
        <f t="shared" si="3"/>
        <v>66000</v>
      </c>
    </row>
    <row r="32" spans="1:9" x14ac:dyDescent="0.3">
      <c r="A32" s="2">
        <v>44103</v>
      </c>
      <c r="B32" t="s">
        <v>25</v>
      </c>
      <c r="C32" t="s">
        <v>18</v>
      </c>
      <c r="D32" t="s">
        <v>16</v>
      </c>
      <c r="E32" s="3">
        <v>88</v>
      </c>
      <c r="F32" s="4">
        <f t="shared" si="0"/>
        <v>1200</v>
      </c>
      <c r="G32" s="4">
        <f t="shared" si="1"/>
        <v>800</v>
      </c>
      <c r="H32" s="4">
        <f t="shared" si="2"/>
        <v>105600</v>
      </c>
      <c r="I32" s="4">
        <f t="shared" si="3"/>
        <v>35200</v>
      </c>
    </row>
    <row r="33" spans="1:9" x14ac:dyDescent="0.3">
      <c r="A33" s="2">
        <v>44126</v>
      </c>
      <c r="B33" t="s">
        <v>17</v>
      </c>
      <c r="C33" t="s">
        <v>12</v>
      </c>
      <c r="D33" t="s">
        <v>28</v>
      </c>
      <c r="E33" s="3">
        <v>127</v>
      </c>
      <c r="F33" s="4">
        <f t="shared" si="0"/>
        <v>10000</v>
      </c>
      <c r="G33" s="4">
        <f t="shared" si="1"/>
        <v>7000</v>
      </c>
      <c r="H33" s="4">
        <f t="shared" si="2"/>
        <v>1270000</v>
      </c>
      <c r="I33" s="4">
        <f t="shared" si="3"/>
        <v>381000</v>
      </c>
    </row>
    <row r="34" spans="1:9" x14ac:dyDescent="0.3">
      <c r="A34" s="2">
        <v>43970</v>
      </c>
      <c r="B34" t="s">
        <v>20</v>
      </c>
      <c r="C34" t="s">
        <v>9</v>
      </c>
      <c r="D34" t="s">
        <v>21</v>
      </c>
      <c r="E34" s="3">
        <v>67</v>
      </c>
      <c r="F34" s="4">
        <f t="shared" si="0"/>
        <v>4000</v>
      </c>
      <c r="G34" s="4">
        <f t="shared" si="1"/>
        <v>3000</v>
      </c>
      <c r="H34" s="4">
        <f t="shared" si="2"/>
        <v>268000</v>
      </c>
      <c r="I34" s="4">
        <f t="shared" si="3"/>
        <v>67000</v>
      </c>
    </row>
    <row r="35" spans="1:9" x14ac:dyDescent="0.3">
      <c r="A35" s="2">
        <v>44536</v>
      </c>
      <c r="B35" t="s">
        <v>11</v>
      </c>
      <c r="C35" t="s">
        <v>12</v>
      </c>
      <c r="D35" t="s">
        <v>16</v>
      </c>
      <c r="E35" s="3">
        <v>67</v>
      </c>
      <c r="F35" s="4">
        <f t="shared" si="0"/>
        <v>1200</v>
      </c>
      <c r="G35" s="4">
        <f t="shared" si="1"/>
        <v>800</v>
      </c>
      <c r="H35" s="4">
        <f t="shared" si="2"/>
        <v>80400</v>
      </c>
      <c r="I35" s="4">
        <f t="shared" si="3"/>
        <v>26800</v>
      </c>
    </row>
    <row r="36" spans="1:9" x14ac:dyDescent="0.3">
      <c r="A36" s="2">
        <v>44069</v>
      </c>
      <c r="B36" t="s">
        <v>27</v>
      </c>
      <c r="C36" t="s">
        <v>15</v>
      </c>
      <c r="D36" t="s">
        <v>19</v>
      </c>
      <c r="E36" s="3">
        <v>149</v>
      </c>
      <c r="F36" s="4">
        <f t="shared" si="0"/>
        <v>1000</v>
      </c>
      <c r="G36" s="4">
        <f t="shared" si="1"/>
        <v>700</v>
      </c>
      <c r="H36" s="4">
        <f t="shared" si="2"/>
        <v>149000</v>
      </c>
      <c r="I36" s="4">
        <f t="shared" si="3"/>
        <v>44700</v>
      </c>
    </row>
    <row r="37" spans="1:9" x14ac:dyDescent="0.3">
      <c r="A37" s="2">
        <v>44378</v>
      </c>
      <c r="B37" t="s">
        <v>20</v>
      </c>
      <c r="C37" t="s">
        <v>18</v>
      </c>
      <c r="D37" t="s">
        <v>26</v>
      </c>
      <c r="E37" s="3">
        <v>104</v>
      </c>
      <c r="F37" s="4">
        <f t="shared" si="0"/>
        <v>600</v>
      </c>
      <c r="G37" s="4">
        <f t="shared" si="1"/>
        <v>400</v>
      </c>
      <c r="H37" s="4">
        <f t="shared" si="2"/>
        <v>62400</v>
      </c>
      <c r="I37" s="4">
        <f t="shared" si="3"/>
        <v>20800</v>
      </c>
    </row>
    <row r="38" spans="1:9" x14ac:dyDescent="0.3">
      <c r="A38" s="2">
        <v>44404</v>
      </c>
      <c r="B38" t="s">
        <v>24</v>
      </c>
      <c r="C38" t="s">
        <v>9</v>
      </c>
      <c r="D38" t="s">
        <v>26</v>
      </c>
      <c r="E38" s="3">
        <v>57</v>
      </c>
      <c r="F38" s="4">
        <f t="shared" si="0"/>
        <v>600</v>
      </c>
      <c r="G38" s="4">
        <f t="shared" si="1"/>
        <v>400</v>
      </c>
      <c r="H38" s="4">
        <f t="shared" si="2"/>
        <v>34200</v>
      </c>
      <c r="I38" s="4">
        <f t="shared" si="3"/>
        <v>11400</v>
      </c>
    </row>
    <row r="39" spans="1:9" x14ac:dyDescent="0.3">
      <c r="A39" s="2">
        <v>44109</v>
      </c>
      <c r="B39" t="s">
        <v>14</v>
      </c>
      <c r="C39" t="s">
        <v>12</v>
      </c>
      <c r="D39" t="s">
        <v>26</v>
      </c>
      <c r="E39" s="3">
        <v>90</v>
      </c>
      <c r="F39" s="4">
        <f t="shared" si="0"/>
        <v>600</v>
      </c>
      <c r="G39" s="4">
        <f t="shared" si="1"/>
        <v>400</v>
      </c>
      <c r="H39" s="4">
        <f t="shared" si="2"/>
        <v>54000</v>
      </c>
      <c r="I39" s="4">
        <f t="shared" si="3"/>
        <v>18000</v>
      </c>
    </row>
    <row r="40" spans="1:9" x14ac:dyDescent="0.3">
      <c r="A40" s="2">
        <v>44076</v>
      </c>
      <c r="B40" t="s">
        <v>22</v>
      </c>
      <c r="C40" t="s">
        <v>15</v>
      </c>
      <c r="D40" t="s">
        <v>26</v>
      </c>
      <c r="E40" s="3">
        <v>67</v>
      </c>
      <c r="F40" s="4">
        <f t="shared" si="0"/>
        <v>600</v>
      </c>
      <c r="G40" s="4">
        <f t="shared" si="1"/>
        <v>400</v>
      </c>
      <c r="H40" s="4">
        <f t="shared" si="2"/>
        <v>40200</v>
      </c>
      <c r="I40" s="4">
        <f t="shared" si="3"/>
        <v>13400</v>
      </c>
    </row>
    <row r="41" spans="1:9" x14ac:dyDescent="0.3">
      <c r="A41" s="2">
        <v>44441</v>
      </c>
      <c r="B41" t="s">
        <v>8</v>
      </c>
      <c r="C41" t="s">
        <v>18</v>
      </c>
      <c r="D41" t="s">
        <v>21</v>
      </c>
      <c r="E41" s="3">
        <v>127</v>
      </c>
      <c r="F41" s="4">
        <f t="shared" si="0"/>
        <v>4000</v>
      </c>
      <c r="G41" s="4">
        <f t="shared" si="1"/>
        <v>3000</v>
      </c>
      <c r="H41" s="4">
        <f t="shared" si="2"/>
        <v>508000</v>
      </c>
      <c r="I41" s="4">
        <f t="shared" si="3"/>
        <v>127000</v>
      </c>
    </row>
    <row r="42" spans="1:9" x14ac:dyDescent="0.3">
      <c r="A42" s="2">
        <v>44299</v>
      </c>
      <c r="B42" t="s">
        <v>22</v>
      </c>
      <c r="C42" t="s">
        <v>9</v>
      </c>
      <c r="D42" t="s">
        <v>19</v>
      </c>
      <c r="E42" s="3">
        <v>108</v>
      </c>
      <c r="F42" s="4">
        <f t="shared" si="0"/>
        <v>1000</v>
      </c>
      <c r="G42" s="4">
        <f t="shared" si="1"/>
        <v>700</v>
      </c>
      <c r="H42" s="4">
        <f t="shared" si="2"/>
        <v>108000</v>
      </c>
      <c r="I42" s="4">
        <f t="shared" si="3"/>
        <v>32400</v>
      </c>
    </row>
    <row r="43" spans="1:9" x14ac:dyDescent="0.3">
      <c r="A43" s="2">
        <v>44322</v>
      </c>
      <c r="B43" t="s">
        <v>14</v>
      </c>
      <c r="C43" t="s">
        <v>12</v>
      </c>
      <c r="D43" t="s">
        <v>13</v>
      </c>
      <c r="E43" s="3">
        <v>66</v>
      </c>
      <c r="F43" s="4">
        <f t="shared" si="0"/>
        <v>3500</v>
      </c>
      <c r="G43" s="4">
        <f t="shared" si="1"/>
        <v>2500</v>
      </c>
      <c r="H43" s="4">
        <f t="shared" si="2"/>
        <v>231000</v>
      </c>
      <c r="I43" s="4">
        <f t="shared" si="3"/>
        <v>66000</v>
      </c>
    </row>
    <row r="44" spans="1:9" x14ac:dyDescent="0.3">
      <c r="A44" s="2">
        <v>44211</v>
      </c>
      <c r="B44" t="s">
        <v>8</v>
      </c>
      <c r="C44" t="s">
        <v>18</v>
      </c>
      <c r="D44" t="s">
        <v>10</v>
      </c>
      <c r="E44" s="3">
        <v>78</v>
      </c>
      <c r="F44" s="4">
        <f t="shared" si="0"/>
        <v>6000</v>
      </c>
      <c r="G44" s="4">
        <f t="shared" si="1"/>
        <v>4000</v>
      </c>
      <c r="H44" s="4">
        <f t="shared" si="2"/>
        <v>468000</v>
      </c>
      <c r="I44" s="4">
        <f t="shared" si="3"/>
        <v>156000</v>
      </c>
    </row>
    <row r="45" spans="1:9" x14ac:dyDescent="0.3">
      <c r="A45" s="2">
        <v>44070</v>
      </c>
      <c r="B45" t="s">
        <v>24</v>
      </c>
      <c r="C45" t="s">
        <v>15</v>
      </c>
      <c r="D45" t="s">
        <v>19</v>
      </c>
      <c r="E45" s="3">
        <v>69</v>
      </c>
      <c r="F45" s="4">
        <f t="shared" si="0"/>
        <v>1000</v>
      </c>
      <c r="G45" s="4">
        <f t="shared" si="1"/>
        <v>700</v>
      </c>
      <c r="H45" s="4">
        <f t="shared" si="2"/>
        <v>69000</v>
      </c>
      <c r="I45" s="4">
        <f t="shared" si="3"/>
        <v>20700</v>
      </c>
    </row>
    <row r="46" spans="1:9" x14ac:dyDescent="0.3">
      <c r="A46" s="2">
        <v>44232</v>
      </c>
      <c r="B46" t="s">
        <v>20</v>
      </c>
      <c r="C46" t="s">
        <v>9</v>
      </c>
      <c r="D46" t="s">
        <v>16</v>
      </c>
      <c r="E46" s="3">
        <v>59</v>
      </c>
      <c r="F46" s="4">
        <f t="shared" si="0"/>
        <v>1200</v>
      </c>
      <c r="G46" s="4">
        <f t="shared" si="1"/>
        <v>800</v>
      </c>
      <c r="H46" s="4">
        <f t="shared" si="2"/>
        <v>70800</v>
      </c>
      <c r="I46" s="4">
        <f t="shared" si="3"/>
        <v>23600</v>
      </c>
    </row>
    <row r="47" spans="1:9" x14ac:dyDescent="0.3">
      <c r="A47" s="2">
        <v>44517</v>
      </c>
      <c r="B47" t="s">
        <v>27</v>
      </c>
      <c r="C47" t="s">
        <v>15</v>
      </c>
      <c r="D47" t="s">
        <v>26</v>
      </c>
      <c r="E47" s="3">
        <v>109</v>
      </c>
      <c r="F47" s="4">
        <f t="shared" si="0"/>
        <v>600</v>
      </c>
      <c r="G47" s="4">
        <f t="shared" si="1"/>
        <v>400</v>
      </c>
      <c r="H47" s="4">
        <f t="shared" si="2"/>
        <v>65400</v>
      </c>
      <c r="I47" s="4">
        <f t="shared" si="3"/>
        <v>21800</v>
      </c>
    </row>
    <row r="48" spans="1:9" x14ac:dyDescent="0.3">
      <c r="A48" s="2">
        <v>44193</v>
      </c>
      <c r="B48" t="s">
        <v>25</v>
      </c>
      <c r="C48" t="s">
        <v>12</v>
      </c>
      <c r="D48" t="s">
        <v>21</v>
      </c>
      <c r="E48" s="3">
        <v>61</v>
      </c>
      <c r="F48" s="4">
        <f t="shared" si="0"/>
        <v>4000</v>
      </c>
      <c r="G48" s="4">
        <f t="shared" si="1"/>
        <v>3000</v>
      </c>
      <c r="H48" s="4">
        <f t="shared" si="2"/>
        <v>244000</v>
      </c>
      <c r="I48" s="4">
        <f t="shared" si="3"/>
        <v>61000</v>
      </c>
    </row>
    <row r="49" spans="1:9" x14ac:dyDescent="0.3">
      <c r="A49" s="2">
        <v>44496</v>
      </c>
      <c r="B49" t="s">
        <v>20</v>
      </c>
      <c r="C49" t="s">
        <v>18</v>
      </c>
      <c r="D49" t="s">
        <v>26</v>
      </c>
      <c r="E49" s="3">
        <v>130</v>
      </c>
      <c r="F49" s="4">
        <f t="shared" si="0"/>
        <v>600</v>
      </c>
      <c r="G49" s="4">
        <f t="shared" si="1"/>
        <v>400</v>
      </c>
      <c r="H49" s="4">
        <f t="shared" si="2"/>
        <v>78000</v>
      </c>
      <c r="I49" s="4">
        <f t="shared" si="3"/>
        <v>26000</v>
      </c>
    </row>
    <row r="50" spans="1:9" x14ac:dyDescent="0.3">
      <c r="A50" s="2">
        <v>44502</v>
      </c>
      <c r="B50" t="s">
        <v>17</v>
      </c>
      <c r="C50" t="s">
        <v>15</v>
      </c>
      <c r="D50" t="s">
        <v>13</v>
      </c>
      <c r="E50" s="3">
        <v>60</v>
      </c>
      <c r="F50" s="4">
        <f t="shared" si="0"/>
        <v>3500</v>
      </c>
      <c r="G50" s="4">
        <f t="shared" si="1"/>
        <v>2500</v>
      </c>
      <c r="H50" s="4">
        <f t="shared" si="2"/>
        <v>210000</v>
      </c>
      <c r="I50" s="4">
        <f t="shared" si="3"/>
        <v>60000</v>
      </c>
    </row>
    <row r="51" spans="1:9" x14ac:dyDescent="0.3">
      <c r="A51" s="2">
        <v>43958</v>
      </c>
      <c r="B51" t="s">
        <v>11</v>
      </c>
      <c r="C51" t="s">
        <v>12</v>
      </c>
      <c r="D51" t="s">
        <v>10</v>
      </c>
      <c r="E51" s="3">
        <v>73</v>
      </c>
      <c r="F51" s="4">
        <f t="shared" si="0"/>
        <v>6000</v>
      </c>
      <c r="G51" s="4">
        <f t="shared" si="1"/>
        <v>4000</v>
      </c>
      <c r="H51" s="4">
        <f t="shared" si="2"/>
        <v>438000</v>
      </c>
      <c r="I51" s="4">
        <f t="shared" si="3"/>
        <v>146000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4553A-9F6F-4233-BF69-6D5FD4031F9A}">
  <dimension ref="A3:K14"/>
  <sheetViews>
    <sheetView zoomScale="70" zoomScaleNormal="70" workbookViewId="0">
      <selection activeCell="A3" sqref="A3:B11"/>
    </sheetView>
  </sheetViews>
  <sheetFormatPr defaultRowHeight="14.4" x14ac:dyDescent="0.3"/>
  <cols>
    <col min="1" max="1" width="12.44140625" bestFit="1" customWidth="1"/>
    <col min="2" max="2" width="15.5546875" bestFit="1" customWidth="1"/>
    <col min="4" max="4" width="12.44140625" bestFit="1" customWidth="1"/>
    <col min="5" max="5" width="15.5546875" bestFit="1" customWidth="1"/>
    <col min="7" max="7" width="12.44140625" bestFit="1" customWidth="1"/>
    <col min="8" max="9" width="15.5546875" bestFit="1" customWidth="1"/>
    <col min="10" max="10" width="12.44140625" bestFit="1" customWidth="1"/>
    <col min="11" max="11" width="11.5546875" bestFit="1" customWidth="1"/>
  </cols>
  <sheetData>
    <row r="3" spans="1:11" x14ac:dyDescent="0.3">
      <c r="A3" s="8" t="s">
        <v>34</v>
      </c>
      <c r="B3" t="s">
        <v>36</v>
      </c>
      <c r="D3" s="8" t="s">
        <v>34</v>
      </c>
      <c r="E3" t="s">
        <v>36</v>
      </c>
      <c r="G3" s="8" t="s">
        <v>34</v>
      </c>
      <c r="H3" t="s">
        <v>36</v>
      </c>
      <c r="J3" s="8" t="s">
        <v>34</v>
      </c>
      <c r="K3" t="s">
        <v>37</v>
      </c>
    </row>
    <row r="4" spans="1:11" x14ac:dyDescent="0.3">
      <c r="A4" s="3" t="s">
        <v>16</v>
      </c>
      <c r="B4" s="9">
        <v>456</v>
      </c>
      <c r="D4" s="3" t="s">
        <v>12</v>
      </c>
      <c r="E4" s="9">
        <v>966</v>
      </c>
      <c r="G4" s="3" t="s">
        <v>8</v>
      </c>
      <c r="H4" s="9">
        <v>475</v>
      </c>
      <c r="J4" s="3" t="s">
        <v>16</v>
      </c>
      <c r="K4" s="11">
        <v>182400</v>
      </c>
    </row>
    <row r="5" spans="1:11" x14ac:dyDescent="0.3">
      <c r="A5" s="3" t="s">
        <v>13</v>
      </c>
      <c r="B5" s="9">
        <v>635</v>
      </c>
      <c r="D5" s="3" t="s">
        <v>18</v>
      </c>
      <c r="E5" s="9">
        <v>1139</v>
      </c>
      <c r="G5" s="3" t="s">
        <v>25</v>
      </c>
      <c r="H5" s="9">
        <v>401</v>
      </c>
      <c r="J5" s="10" t="s">
        <v>13</v>
      </c>
      <c r="K5" s="11">
        <v>635000</v>
      </c>
    </row>
    <row r="6" spans="1:11" x14ac:dyDescent="0.3">
      <c r="A6" s="3" t="s">
        <v>26</v>
      </c>
      <c r="B6" s="9">
        <v>1178</v>
      </c>
      <c r="D6" s="3" t="s">
        <v>15</v>
      </c>
      <c r="E6" s="9">
        <v>1444</v>
      </c>
      <c r="G6" s="3" t="s">
        <v>17</v>
      </c>
      <c r="H6" s="9">
        <v>474</v>
      </c>
      <c r="J6" s="3" t="s">
        <v>26</v>
      </c>
      <c r="K6" s="11">
        <v>235600</v>
      </c>
    </row>
    <row r="7" spans="1:11" x14ac:dyDescent="0.3">
      <c r="A7" s="3" t="s">
        <v>19</v>
      </c>
      <c r="B7" s="9">
        <v>898</v>
      </c>
      <c r="D7" s="3" t="s">
        <v>9</v>
      </c>
      <c r="E7" s="9">
        <v>1156</v>
      </c>
      <c r="G7" s="3" t="s">
        <v>22</v>
      </c>
      <c r="H7" s="9">
        <v>427</v>
      </c>
      <c r="J7" s="3" t="s">
        <v>19</v>
      </c>
      <c r="K7" s="11">
        <v>269400</v>
      </c>
    </row>
    <row r="8" spans="1:11" x14ac:dyDescent="0.3">
      <c r="A8" s="3" t="s">
        <v>28</v>
      </c>
      <c r="B8" s="9">
        <v>235</v>
      </c>
      <c r="D8" s="3" t="s">
        <v>35</v>
      </c>
      <c r="E8" s="9">
        <v>4705</v>
      </c>
      <c r="G8" s="3" t="s">
        <v>24</v>
      </c>
      <c r="H8" s="9">
        <v>439</v>
      </c>
      <c r="J8" s="3" t="s">
        <v>28</v>
      </c>
      <c r="K8" s="11">
        <v>705000</v>
      </c>
    </row>
    <row r="9" spans="1:11" x14ac:dyDescent="0.3">
      <c r="A9" s="3" t="s">
        <v>21</v>
      </c>
      <c r="B9" s="9">
        <v>799</v>
      </c>
      <c r="G9" s="3" t="s">
        <v>14</v>
      </c>
      <c r="H9" s="9">
        <v>579</v>
      </c>
      <c r="J9" s="3" t="s">
        <v>21</v>
      </c>
      <c r="K9" s="11">
        <v>799000</v>
      </c>
    </row>
    <row r="10" spans="1:11" x14ac:dyDescent="0.3">
      <c r="A10" s="3" t="s">
        <v>10</v>
      </c>
      <c r="B10" s="9">
        <v>504</v>
      </c>
      <c r="G10" s="3" t="s">
        <v>11</v>
      </c>
      <c r="H10" s="9">
        <v>479</v>
      </c>
      <c r="J10" s="3" t="s">
        <v>10</v>
      </c>
      <c r="K10" s="11">
        <v>1008000</v>
      </c>
    </row>
    <row r="11" spans="1:11" x14ac:dyDescent="0.3">
      <c r="A11" s="3" t="s">
        <v>35</v>
      </c>
      <c r="B11" s="9">
        <v>4705</v>
      </c>
      <c r="G11" s="3" t="s">
        <v>20</v>
      </c>
      <c r="H11" s="9">
        <v>653</v>
      </c>
      <c r="J11" s="3" t="s">
        <v>35</v>
      </c>
      <c r="K11" s="9">
        <v>3834400</v>
      </c>
    </row>
    <row r="12" spans="1:11" x14ac:dyDescent="0.3">
      <c r="G12" s="3" t="s">
        <v>27</v>
      </c>
      <c r="H12" s="9">
        <v>557</v>
      </c>
    </row>
    <row r="13" spans="1:11" x14ac:dyDescent="0.3">
      <c r="G13" s="3" t="s">
        <v>23</v>
      </c>
      <c r="H13" s="9">
        <v>221</v>
      </c>
    </row>
    <row r="14" spans="1:11" x14ac:dyDescent="0.3">
      <c r="G14" s="3" t="s">
        <v>35</v>
      </c>
      <c r="H14" s="9">
        <v>4705</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SalesData</vt:lpstr>
      <vt:lpstr>Sheet1</vt:lpstr>
      <vt:lpstr>salesdata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Williams</dc:creator>
  <cp:lastModifiedBy>Mukesh mugan</cp:lastModifiedBy>
  <dcterms:created xsi:type="dcterms:W3CDTF">2024-05-30T14:35:02Z</dcterms:created>
  <dcterms:modified xsi:type="dcterms:W3CDTF">2024-06-24T12:06:48Z</dcterms:modified>
</cp:coreProperties>
</file>