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809C2AC3-BBCE-4DCC-A304-DAFBA8366C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in k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E20" i="4"/>
  <c r="E19" i="4"/>
  <c r="E18" i="4"/>
  <c r="E17" i="4"/>
  <c r="E16" i="4"/>
  <c r="E15" i="4"/>
  <c r="I16" i="4" s="1"/>
  <c r="I15" i="4" l="1"/>
  <c r="M20" i="4" s="1"/>
  <c r="L20" i="4" l="1"/>
</calcChain>
</file>

<file path=xl/sharedStrings.xml><?xml version="1.0" encoding="utf-8"?>
<sst xmlns="http://schemas.openxmlformats.org/spreadsheetml/2006/main" count="37" uniqueCount="37">
  <si>
    <t>CI low</t>
  </si>
  <si>
    <t>CI high</t>
  </si>
  <si>
    <t>Confidence interval for difference of two means, dependent samples</t>
  </si>
  <si>
    <t>St. deviation</t>
  </si>
  <si>
    <t>Mean</t>
  </si>
  <si>
    <t>Difference</t>
  </si>
  <si>
    <t>T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</si>
  <si>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</si>
  <si>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</si>
  <si>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</si>
  <si>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</si>
  <si>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</si>
  <si>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</si>
  <si>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</si>
  <si>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</si>
  <si>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</si>
  <si>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</si>
  <si>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</si>
  <si>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</si>
  <si>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Solution:</t>
  </si>
  <si>
    <t>Weight loss example, kg</t>
  </si>
  <si>
    <t>Task 1:</t>
  </si>
  <si>
    <t>Task 2: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</si>
  <si>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</si>
  <si>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</si>
  <si>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</si>
  <si>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</si>
  <si>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3:</t>
  </si>
  <si>
    <t>Task 4:</t>
  </si>
  <si>
    <t xml:space="preserve">You can try to calculate the 90% and 99% confidence intervals to see the difference. There is no solution provided for these cases. </t>
  </si>
  <si>
    <t xml:space="preserve">You are 95% confident that you will lose between 11.31 and 6.86 kg, </t>
  </si>
  <si>
    <t>given that you follow the program as strict as the sample</t>
  </si>
  <si>
    <t>Weight before (kg)</t>
  </si>
  <si>
    <t>Weight after (kg)</t>
  </si>
  <si>
    <t>Note that the solution is exactly the same no matter the unit of measurement</t>
  </si>
  <si>
    <r>
      <t>95% CI, t</t>
    </r>
    <r>
      <rPr>
        <b/>
        <vertAlign val="subscript"/>
        <sz val="9"/>
        <color theme="8" tint="-0.249977111117893"/>
        <rFont val="Arial"/>
        <family val="2"/>
      </rPr>
      <t>9,0.025</t>
    </r>
  </si>
  <si>
    <t>Optional1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</si>
</sst>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8" tint="-0.249977111117893"/>
      <name val="Arial"/>
      <family val="2"/>
    </font>
    <font>
      <sz val="9"/>
      <color theme="8" tint="-0.249977111117893"/>
      <name val="Arial"/>
      <family val="2"/>
    </font>
    <font>
      <b/>
      <vertAlign val="subscript"/>
      <sz val="9"/>
      <color theme="8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2" fontId="5" fillId="2" borderId="0" xfId="0" applyNumberFormat="1" applyFont="1" applyFill="1"/>
    <xf numFmtId="2" fontId="5" fillId="2" borderId="1" xfId="0" applyNumberFormat="1" applyFont="1" applyFill="1" applyBorder="1"/>
    <xf numFmtId="0" fontId="5" fillId="2" borderId="0" xfId="0" applyFont="1" applyFill="1"/>
    <xf numFmtId="0" fontId="4" fillId="2" borderId="0" xfId="0" applyFont="1" applyFill="1"/>
    <xf numFmtId="0" fontId="5" fillId="2" borderId="0" xfId="0" applyFont="1" applyFill="1" applyBorder="1"/>
    <xf numFmtId="9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7"/>
  <sheetViews>
    <sheetView tabSelected="1" topLeftCell="A6" zoomScale="102" zoomScaleNormal="102" workbookViewId="0">
      <selection activeCell="B11" sqref="B11"/>
    </sheetView>
  </sheetViews>
  <sheetFormatPr defaultColWidth="8.90625" defaultRowHeight="11.5" x14ac:dyDescent="0.25"/>
  <cols>
    <col min="1" max="1" width="2" style="1" customWidth="1"/>
    <col min="2" max="2" width="10.1796875" style="1" customWidth="1"/>
    <col min="3" max="3" width="15.54296875" style="1" customWidth="1"/>
    <col min="4" max="4" width="14.36328125" style="1" customWidth="1"/>
    <col min="5" max="6" width="9.453125" style="1" customWidth="1"/>
    <col min="7" max="7" width="8.90625" style="1"/>
    <col min="8" max="8" width="11.08984375" style="1" customWidth="1"/>
    <col min="9" max="9" width="5.36328125" style="1" customWidth="1"/>
    <col min="10" max="10" width="33.54296875" style="1" customWidth="1"/>
    <col min="11" max="11" width="11.54296875" style="1" customWidth="1"/>
    <col min="12" max="12" width="5.54296875" style="1" customWidth="1"/>
    <col min="13" max="13" width="11.54296875" style="1" customWidth="1"/>
    <col min="14" max="16384" width="8.90625" style="1"/>
  </cols>
  <sheetData>
    <row r="1" spans="2:17" ht="15.5" x14ac:dyDescent="0.35">
      <c r="B1" s="2" t="s">
        <v>2</v>
      </c>
      <c r="C1" s="2"/>
    </row>
    <row r="2" spans="2:17" x14ac:dyDescent="0.25">
      <c r="B2" s="3" t="s">
        <v>20</v>
      </c>
    </row>
    <row r="4" spans="2:17" x14ac:dyDescent="0.25">
      <c r="B4" s="3" t="s">
        <v>7</v>
      </c>
      <c r="C4" s="1" t="s">
        <v>8</v>
      </c>
    </row>
    <row r="5" spans="2:17" x14ac:dyDescent="0.25">
      <c r="B5" s="3"/>
      <c r="C5" s="1" t="s">
        <v>9</v>
      </c>
    </row>
    <row r="6" spans="2:17" x14ac:dyDescent="0.25">
      <c r="B6" s="3" t="s">
        <v>11</v>
      </c>
      <c r="C6" s="1" t="s">
        <v>12</v>
      </c>
    </row>
    <row r="7" spans="2:17" x14ac:dyDescent="0.25">
      <c r="B7" s="3" t="s">
        <v>13</v>
      </c>
      <c r="C7" s="1" t="s">
        <v>14</v>
      </c>
    </row>
    <row r="8" spans="2:17" x14ac:dyDescent="0.25">
      <c r="B8" s="3" t="s">
        <v>15</v>
      </c>
      <c r="C8" s="1" t="s">
        <v>16</v>
      </c>
    </row>
    <row r="9" spans="2:17" x14ac:dyDescent="0.25">
      <c r="B9" s="3" t="s">
        <v>17</v>
      </c>
      <c r="C9" s="1" t="s">
        <v>18</v>
      </c>
    </row>
    <row r="10" spans="2:17" x14ac:dyDescent="0.25">
      <c r="B10" s="3" t="s">
        <v>36</v>
      </c>
      <c r="C10" s="1" t="s">
        <v>29</v>
      </c>
    </row>
    <row r="11" spans="2:17" x14ac:dyDescent="0.25">
      <c r="B11" s="3"/>
    </row>
    <row r="12" spans="2:17" x14ac:dyDescent="0.25">
      <c r="B12" s="3" t="s">
        <v>19</v>
      </c>
    </row>
    <row r="14" spans="2:17" ht="12" thickBot="1" x14ac:dyDescent="0.3">
      <c r="B14" s="7" t="s">
        <v>10</v>
      </c>
      <c r="C14" s="7" t="s">
        <v>32</v>
      </c>
      <c r="D14" s="7" t="s">
        <v>33</v>
      </c>
      <c r="E14" s="12" t="s">
        <v>5</v>
      </c>
      <c r="F14" s="1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7" x14ac:dyDescent="0.25">
      <c r="B15" s="1">
        <v>1</v>
      </c>
      <c r="C15" s="5">
        <v>103.67999991305493</v>
      </c>
      <c r="D15" s="8">
        <v>92.869999922120087</v>
      </c>
      <c r="E15" s="13">
        <f t="shared" ref="E15:E24" si="0">D15-C15</f>
        <v>-10.809999990934841</v>
      </c>
      <c r="F15" s="5"/>
      <c r="G15" s="16" t="s">
        <v>21</v>
      </c>
      <c r="H15" s="16" t="s">
        <v>4</v>
      </c>
      <c r="I15" s="13">
        <f>AVERAGE(E15:E24)</f>
        <v>-9.0829999923830833</v>
      </c>
      <c r="J15" s="15"/>
      <c r="K15" s="16" t="s">
        <v>27</v>
      </c>
      <c r="L15" s="15"/>
      <c r="M15" s="15"/>
      <c r="N15" s="15"/>
      <c r="O15" s="15"/>
      <c r="P15" s="15"/>
      <c r="Q15" s="15"/>
    </row>
    <row r="16" spans="2:17" x14ac:dyDescent="0.25">
      <c r="B16" s="1">
        <v>2</v>
      </c>
      <c r="C16" s="5">
        <v>110.67999990718481</v>
      </c>
      <c r="D16" s="8">
        <v>101.57999991481596</v>
      </c>
      <c r="E16" s="13">
        <f t="shared" si="0"/>
        <v>-9.0999999923688506</v>
      </c>
      <c r="F16" s="5"/>
      <c r="G16" s="15"/>
      <c r="H16" s="16" t="s">
        <v>3</v>
      </c>
      <c r="I16" s="13">
        <f>_xlfn.STDEV.S(E15:E24)</f>
        <v>3.1111414456558117</v>
      </c>
      <c r="J16" s="15"/>
      <c r="K16" s="15"/>
      <c r="L16" s="15"/>
      <c r="M16" s="15"/>
      <c r="N16" s="15"/>
      <c r="O16" s="15"/>
      <c r="P16" s="15"/>
      <c r="Q16" s="15"/>
    </row>
    <row r="17" spans="2:17" ht="13.5" x14ac:dyDescent="0.35">
      <c r="B17" s="1">
        <v>3</v>
      </c>
      <c r="C17" s="5">
        <v>119.04999990016579</v>
      </c>
      <c r="D17" s="8">
        <v>105.65999991139452</v>
      </c>
      <c r="E17" s="13">
        <f t="shared" si="0"/>
        <v>-13.389999988771265</v>
      </c>
      <c r="F17" s="5"/>
      <c r="G17" s="15"/>
      <c r="H17" s="15"/>
      <c r="I17" s="15"/>
      <c r="J17" s="15"/>
      <c r="K17" s="16" t="s">
        <v>35</v>
      </c>
      <c r="L17" s="13">
        <v>2.2599999999999998</v>
      </c>
      <c r="M17" s="15"/>
      <c r="N17" s="15"/>
      <c r="O17" s="15"/>
      <c r="P17" s="15"/>
      <c r="Q17" s="15"/>
    </row>
    <row r="18" spans="2:17" x14ac:dyDescent="0.25">
      <c r="B18" s="1">
        <v>4</v>
      </c>
      <c r="C18" s="5">
        <v>101.74999991467341</v>
      </c>
      <c r="D18" s="8">
        <v>96.179999919344354</v>
      </c>
      <c r="E18" s="13">
        <f t="shared" si="0"/>
        <v>-5.5699999953290558</v>
      </c>
      <c r="F18" s="5"/>
      <c r="G18" s="16" t="s">
        <v>22</v>
      </c>
      <c r="H18" s="15" t="s">
        <v>23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2:17" ht="12" thickBot="1" x14ac:dyDescent="0.3">
      <c r="B19" s="1">
        <v>5</v>
      </c>
      <c r="C19" s="5">
        <v>91.689999923109625</v>
      </c>
      <c r="D19" s="8">
        <v>86.969999927067775</v>
      </c>
      <c r="E19" s="13">
        <f t="shared" si="0"/>
        <v>-4.7199999960418495</v>
      </c>
      <c r="F19" s="5"/>
      <c r="G19" s="15"/>
      <c r="H19" s="15" t="s">
        <v>24</v>
      </c>
      <c r="I19" s="17"/>
      <c r="J19" s="17"/>
      <c r="K19" s="12" t="s">
        <v>6</v>
      </c>
      <c r="L19" s="12" t="s">
        <v>0</v>
      </c>
      <c r="M19" s="12" t="s">
        <v>1</v>
      </c>
      <c r="N19" s="17"/>
      <c r="O19" s="15"/>
      <c r="P19" s="15"/>
      <c r="Q19" s="15"/>
    </row>
    <row r="20" spans="2:17" x14ac:dyDescent="0.25">
      <c r="B20" s="1">
        <v>6</v>
      </c>
      <c r="C20" s="5">
        <v>112.02999990605269</v>
      </c>
      <c r="D20" s="8">
        <v>105.89999991119326</v>
      </c>
      <c r="E20" s="13">
        <f t="shared" si="0"/>
        <v>-6.1299999948594319</v>
      </c>
      <c r="F20" s="5"/>
      <c r="G20" s="15"/>
      <c r="H20" s="15" t="s">
        <v>25</v>
      </c>
      <c r="I20" s="15"/>
      <c r="J20" s="15"/>
      <c r="K20" s="18">
        <v>0.95</v>
      </c>
      <c r="L20" s="13">
        <f>$I$15-$I$16*L17/SQRT(10)</f>
        <v>-11.306454230999103</v>
      </c>
      <c r="M20" s="13">
        <f>$I$15+$I$16*L17/SQRT(10)</f>
        <v>-6.8595457537670637</v>
      </c>
      <c r="N20" s="17"/>
      <c r="O20" s="17"/>
      <c r="P20" s="15"/>
      <c r="Q20" s="15"/>
    </row>
    <row r="21" spans="2:17" x14ac:dyDescent="0.25">
      <c r="B21" s="1">
        <v>7</v>
      </c>
      <c r="C21" s="5">
        <v>88.839999925499612</v>
      </c>
      <c r="D21" s="8">
        <v>80.559999932443148</v>
      </c>
      <c r="E21" s="13">
        <f t="shared" si="0"/>
        <v>-8.2799999930564638</v>
      </c>
      <c r="F21" s="5"/>
      <c r="G21" s="15"/>
      <c r="H21" s="15" t="s">
        <v>26</v>
      </c>
      <c r="I21" s="15"/>
      <c r="J21" s="15"/>
      <c r="K21" s="15"/>
      <c r="L21" s="17"/>
      <c r="M21" s="17"/>
      <c r="N21" s="17"/>
      <c r="O21" s="17"/>
      <c r="P21" s="15"/>
      <c r="Q21" s="15"/>
    </row>
    <row r="22" spans="2:17" x14ac:dyDescent="0.25">
      <c r="B22" s="1">
        <v>8</v>
      </c>
      <c r="C22" s="5">
        <v>105.17999991179704</v>
      </c>
      <c r="D22" s="8">
        <v>96.999999918656712</v>
      </c>
      <c r="E22" s="13">
        <f t="shared" si="0"/>
        <v>-8.1799999931403278</v>
      </c>
      <c r="F22" s="5"/>
      <c r="G22" s="15"/>
      <c r="H22" s="15"/>
      <c r="I22" s="15"/>
      <c r="J22" s="15"/>
      <c r="K22" s="15"/>
      <c r="L22" s="17"/>
      <c r="M22" s="17"/>
      <c r="N22" s="17"/>
      <c r="O22" s="17"/>
      <c r="P22" s="15"/>
      <c r="Q22" s="15"/>
    </row>
    <row r="23" spans="2:17" x14ac:dyDescent="0.25">
      <c r="B23" s="1">
        <v>9</v>
      </c>
      <c r="C23" s="5">
        <v>110.36999990744475</v>
      </c>
      <c r="D23" s="8">
        <v>99.269999916753108</v>
      </c>
      <c r="E23" s="13">
        <f t="shared" si="0"/>
        <v>-11.099999990691643</v>
      </c>
      <c r="F23" s="5"/>
      <c r="G23" s="15"/>
      <c r="H23" s="15"/>
      <c r="I23" s="15"/>
      <c r="J23" s="15"/>
      <c r="K23" s="16" t="s">
        <v>28</v>
      </c>
      <c r="L23" s="17" t="s">
        <v>30</v>
      </c>
      <c r="M23" s="17"/>
      <c r="N23" s="17"/>
      <c r="O23" s="17"/>
      <c r="P23" s="15"/>
      <c r="Q23" s="15"/>
    </row>
    <row r="24" spans="2:17" x14ac:dyDescent="0.25">
      <c r="B24" s="4">
        <v>10</v>
      </c>
      <c r="C24" s="6">
        <v>120.98999989853891</v>
      </c>
      <c r="D24" s="9">
        <v>107.43999990990181</v>
      </c>
      <c r="E24" s="14">
        <f t="shared" si="0"/>
        <v>-13.549999988637097</v>
      </c>
      <c r="F24" s="10"/>
      <c r="G24" s="15"/>
      <c r="H24" s="15"/>
      <c r="I24" s="15"/>
      <c r="J24" s="15"/>
      <c r="K24" s="15"/>
      <c r="L24" s="17" t="s">
        <v>31</v>
      </c>
      <c r="M24" s="17"/>
      <c r="N24" s="17"/>
      <c r="O24" s="17"/>
      <c r="P24" s="15"/>
      <c r="Q24" s="15"/>
    </row>
    <row r="25" spans="2:17" x14ac:dyDescent="0.25">
      <c r="G25" s="15"/>
      <c r="H25" s="15"/>
      <c r="I25" s="15"/>
      <c r="J25" s="15"/>
      <c r="K25" s="17"/>
      <c r="L25" s="17"/>
      <c r="M25" s="17"/>
      <c r="N25" s="17"/>
      <c r="O25" s="17"/>
      <c r="P25" s="15"/>
      <c r="Q25" s="15"/>
    </row>
    <row r="26" spans="2:17" x14ac:dyDescent="0.25">
      <c r="G26" s="15" t="s">
        <v>34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2:17" x14ac:dyDescent="0.25"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2022-08-07T05:09:15Z</dcterms:modified>
</cp:coreProperties>
</file>