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1"/>
  <workbookPr/>
  <mc:AlternateContent xmlns:mc="http://schemas.openxmlformats.org/markup-compatibility/2006">
    <mc:Choice Requires="x15">
      <x15ac:absPath xmlns:x15ac="http://schemas.microsoft.com/office/spreadsheetml/2010/11/ac" url="https://d.docs.live.net/C3C4D462BDFA5285/Documents/"/>
    </mc:Choice>
  </mc:AlternateContent>
  <xr:revisionPtr revIDLastSave="99" documentId="8_{3B758EBB-2369-45EE-965C-A1E818329AB5}" xr6:coauthVersionLast="47" xr6:coauthVersionMax="47" xr10:uidLastSave="{3A35802F-A5C9-455F-A9DA-5F0A6F561D33}"/>
  <bookViews>
    <workbookView xWindow="11424" yWindow="0" windowWidth="11712" windowHeight="12336" firstSheet="5" activeTab="5" xr2:uid="{00000000-000D-0000-FFFF-FFFF00000000}"/>
  </bookViews>
  <sheets>
    <sheet name="Add" sheetId="1" r:id="rId1"/>
    <sheet name="fill" sheetId="2" r:id="rId2"/>
    <sheet name="Split" sheetId="3" r:id="rId3"/>
    <sheet name="Transpose" sheetId="4" r:id="rId4"/>
    <sheet name="Sort and Filter" sheetId="5" r:id="rId5"/>
    <sheet name="Table" sheetId="6" r:id="rId6"/>
    <sheet name="Drop-down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6" l="1"/>
  <c r="O26" i="6"/>
  <c r="O27" i="6"/>
  <c r="O28" i="6"/>
  <c r="O29" i="6"/>
  <c r="O30" i="6"/>
  <c r="O31" i="6"/>
  <c r="O32" i="6"/>
  <c r="O25" i="6"/>
  <c r="C18" i="4" a="1"/>
  <c r="C18" i="4"/>
  <c r="I24" i="3"/>
  <c r="H24" i="3"/>
  <c r="G24" i="3"/>
  <c r="F24" i="3"/>
  <c r="I25" i="3"/>
  <c r="I26" i="3"/>
  <c r="I27" i="3"/>
  <c r="I28" i="3"/>
  <c r="H25" i="3"/>
  <c r="H26" i="3"/>
  <c r="H27" i="3"/>
  <c r="H28" i="3"/>
  <c r="G25" i="3"/>
  <c r="G26" i="3"/>
  <c r="G27" i="3"/>
  <c r="G28" i="3"/>
  <c r="F25" i="3"/>
  <c r="F26" i="3"/>
  <c r="F27" i="3"/>
  <c r="F28" i="3"/>
  <c r="J16" i="2"/>
  <c r="K16" i="2"/>
  <c r="L16" i="2"/>
  <c r="M16" i="2"/>
  <c r="I16" i="2"/>
  <c r="K15" i="2"/>
  <c r="M15" i="2" s="1"/>
  <c r="K14" i="2"/>
  <c r="M14" i="2" s="1"/>
  <c r="K13" i="2"/>
  <c r="M13" i="2" s="1"/>
  <c r="K12" i="2"/>
  <c r="M12" i="2" s="1"/>
  <c r="K8" i="2"/>
  <c r="M8" i="2" s="1"/>
  <c r="K7" i="2"/>
  <c r="M7" i="2" s="1"/>
  <c r="K6" i="2"/>
  <c r="M6" i="2" s="1"/>
  <c r="K5" i="2"/>
  <c r="M5" i="2" s="1"/>
  <c r="E15" i="2"/>
  <c r="G15" i="2" s="1"/>
  <c r="E14" i="2"/>
  <c r="G14" i="2" s="1"/>
  <c r="E13" i="2"/>
  <c r="G13" i="2" s="1"/>
  <c r="E12" i="2"/>
  <c r="G12" i="2" s="1"/>
  <c r="G5" i="2"/>
  <c r="E5" i="2"/>
  <c r="E16" i="1"/>
  <c r="B16" i="1"/>
  <c r="E8" i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<sst xmlns="http://schemas.openxmlformats.org/spreadsheetml/2006/main" count="275" uniqueCount="125">
  <si>
    <t xml:space="preserve"> </t>
  </si>
  <si>
    <t xml:space="preserve">Fruits </t>
  </si>
  <si>
    <t>Amount</t>
  </si>
  <si>
    <t>Meet</t>
  </si>
  <si>
    <t>Apples</t>
  </si>
  <si>
    <t>Beef</t>
  </si>
  <si>
    <t>Oranges</t>
  </si>
  <si>
    <t>Chicken</t>
  </si>
  <si>
    <t>Bananas</t>
  </si>
  <si>
    <t>Pork</t>
  </si>
  <si>
    <t>Lemons</t>
  </si>
  <si>
    <t>Fish</t>
  </si>
  <si>
    <t>Item</t>
  </si>
  <si>
    <t>Bread</t>
  </si>
  <si>
    <t>Donuts</t>
  </si>
  <si>
    <t>Cookies</t>
  </si>
  <si>
    <t>Cakes</t>
  </si>
  <si>
    <t>Pics</t>
  </si>
  <si>
    <t>Pies</t>
  </si>
  <si>
    <t>This</t>
  </si>
  <si>
    <t>Plus this</t>
  </si>
  <si>
    <t>Equals</t>
  </si>
  <si>
    <t>Equals:</t>
  </si>
  <si>
    <t>1) split using flash fill (data&gt;data tools&gt;flash fill)</t>
  </si>
  <si>
    <t>Name</t>
  </si>
  <si>
    <t>Email</t>
  </si>
  <si>
    <t>First name</t>
  </si>
  <si>
    <t>Last name</t>
  </si>
  <si>
    <t>John Doe</t>
  </si>
  <si>
    <t>john.doe@example.com</t>
  </si>
  <si>
    <t>john</t>
  </si>
  <si>
    <t>doe</t>
  </si>
  <si>
    <t>Jane Smith</t>
  </si>
  <si>
    <t>jane.smith@example.com</t>
  </si>
  <si>
    <t>jane</t>
  </si>
  <si>
    <t>smith</t>
  </si>
  <si>
    <t>Robert Brown</t>
  </si>
  <si>
    <t>robert.brown@example.com</t>
  </si>
  <si>
    <t>robert</t>
  </si>
  <si>
    <t>brown</t>
  </si>
  <si>
    <t>Emily Davis</t>
  </si>
  <si>
    <t>emily.davis@example.com</t>
  </si>
  <si>
    <t>emily</t>
  </si>
  <si>
    <t>davis</t>
  </si>
  <si>
    <t>Michael Johnson</t>
  </si>
  <si>
    <t>michael.johnson@example.com</t>
  </si>
  <si>
    <t>michael</t>
  </si>
  <si>
    <t>johnson</t>
  </si>
  <si>
    <t>2) data&gt;data tools&gt;split text to columns&gt; comma</t>
  </si>
  <si>
    <t>Last Name</t>
  </si>
  <si>
    <t>Company</t>
  </si>
  <si>
    <t>John,Doe,ABC Corp</t>
  </si>
  <si>
    <t>John</t>
  </si>
  <si>
    <t>Doe</t>
  </si>
  <si>
    <t>ABC Corp</t>
  </si>
  <si>
    <t>Jane,Smith,XYZ Ltd</t>
  </si>
  <si>
    <t>Jane</t>
  </si>
  <si>
    <t>Smith</t>
  </si>
  <si>
    <t>XYZ Ltd</t>
  </si>
  <si>
    <t>Robert,Brown,Tech Solutions</t>
  </si>
  <si>
    <t>Robert</t>
  </si>
  <si>
    <t>Brown</t>
  </si>
  <si>
    <t>Tech Solutions</t>
  </si>
  <si>
    <t>Emily,Davis,Creative Minds</t>
  </si>
  <si>
    <t>Emily</t>
  </si>
  <si>
    <t>Davis</t>
  </si>
  <si>
    <t>Creative Minds</t>
  </si>
  <si>
    <t>Michael,Johnson,Global Tech</t>
  </si>
  <si>
    <t>Michael</t>
  </si>
  <si>
    <t>Johnson</t>
  </si>
  <si>
    <t>Global Tech</t>
  </si>
  <si>
    <t>3) using formulae</t>
  </si>
  <si>
    <t>Sentence ID</t>
  </si>
  <si>
    <t>Sentence</t>
  </si>
  <si>
    <t>Delimiter (,)    -&gt;    =LEFT(E24,FIND(",",E24)-1)</t>
  </si>
  <si>
    <t>Delimiter (,) -&gt; =MID(E24,FIND(",",E24)+1,FIND("@",E24)-FIND(",",E24)-1)</t>
  </si>
  <si>
    <t>Delimiter (,) -&gt; =MID(E24,FIND("@",E24)+1,FIND("$",E24)-FIND("@",E24)-1)</t>
  </si>
  <si>
    <t>Delimiter (,) -&gt; =RIGHT(E24,LEN(E24)-FIND("$",E24))</t>
  </si>
  <si>
    <t>She said, "Please send the invoice to john.doe@company.com for $250."</t>
  </si>
  <si>
    <t>"Remember," he warned, "the payment of $100 must go to jane_smith@service.org today."</t>
  </si>
  <si>
    <t>The manager announced, "All reimbursements, like $75, will be sent to hr@office.com."</t>
  </si>
  <si>
    <t>"Check your email," she said, "mike89@finance.net received $500 yesterday."</t>
  </si>
  <si>
    <t>He whispered, "The bonus of $200 will be credited to lucy@workplace.com soon."</t>
  </si>
  <si>
    <t>1) select table&gt;copy&gt;click empty cell&gt; home&gt;paste&gt;paste special&gt; transpose rows and coulmn</t>
  </si>
  <si>
    <t>Laptop</t>
  </si>
  <si>
    <t>Headphones</t>
  </si>
  <si>
    <t>Office Chair</t>
  </si>
  <si>
    <t>Wireless Mouse</t>
  </si>
  <si>
    <t>External Hard Drive</t>
  </si>
  <si>
    <t>2) Formula (=TRANSPOSE(C5:H6))</t>
  </si>
  <si>
    <t>Department</t>
  </si>
  <si>
    <t>Category</t>
  </si>
  <si>
    <t>Oct</t>
  </si>
  <si>
    <t>Nov</t>
  </si>
  <si>
    <t>Dec</t>
  </si>
  <si>
    <t>Meat</t>
  </si>
  <si>
    <t>Bakery</t>
  </si>
  <si>
    <t>Desserts</t>
  </si>
  <si>
    <t>Produce</t>
  </si>
  <si>
    <t>Fruit</t>
  </si>
  <si>
    <t>Veggies</t>
  </si>
  <si>
    <t>Deli</t>
  </si>
  <si>
    <t>Salads</t>
  </si>
  <si>
    <t>Breads</t>
  </si>
  <si>
    <t>Sandwiches</t>
  </si>
  <si>
    <t>Expense date</t>
  </si>
  <si>
    <t>Employee</t>
  </si>
  <si>
    <t>Food</t>
  </si>
  <si>
    <t>Hotel</t>
  </si>
  <si>
    <t>Jackie</t>
  </si>
  <si>
    <t>Laura</t>
  </si>
  <si>
    <t>Mark</t>
  </si>
  <si>
    <t>Dave</t>
  </si>
  <si>
    <t>Tricia</t>
  </si>
  <si>
    <t>Jeff</t>
  </si>
  <si>
    <t>Jett</t>
  </si>
  <si>
    <t>Sandwich</t>
  </si>
  <si>
    <t>Milk</t>
  </si>
  <si>
    <t>Chocolates</t>
  </si>
  <si>
    <t>Total</t>
  </si>
  <si>
    <t>Sales</t>
  </si>
  <si>
    <t>Beet</t>
  </si>
  <si>
    <t>Broccoli</t>
  </si>
  <si>
    <t>Kale</t>
  </si>
  <si>
    <t>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</si>
</sst>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0" xfId="0"/>
    <xf numFmtId="3" fontId="0" fillId="0" borderId="0" xfId="0" applyNumberFormat="1"/>
    <xf numFmtId="14" fontId="0" fillId="0" borderId="0" xfId="0" applyNumberFormat="1"/>
    <xf numFmtId="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0" formatCode="&quot;$&quot;#,##0_);[Red]\(&quot;$&quot;#,##0\)"/>
    </dxf>
    <dxf>
      <numFmt numFmtId="10" formatCode="&quot;$&quot;#,##0_);[Red]\(&quot;$&quot;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0" formatCode="&quot;$&quot;#,##0_);[Red]\(&quot;$&quot;#,##0\)"/>
    </dxf>
    <dxf>
      <numFmt numFmtId="10" formatCode="&quot;$&quot;#,##0_);[Red]\(&quot;$&quot;#,##0\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0" formatCode="&quot;$&quot;#,##0_);[Red]\(&quot;$&quot;#,##0\)"/>
    </dxf>
    <dxf>
      <numFmt numFmtId="10" formatCode="&quot;$&quot;#,##0_);[Red]\(&quot;$&quot;#,##0\)"/>
    </dxf>
    <dxf>
      <numFmt numFmtId="19" formatCode="m/d/yyyy"/>
    </dxf>
    <dxf>
      <fill>
        <patternFill patternType="solid">
          <fgColor rgb="FFFFEB9C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480060</xdr:colOff>
      <xdr:row>2</xdr:row>
      <xdr:rowOff>160020</xdr:rowOff>
    </xdr:from>
    <xdr:to>
      <xdr:col>11</xdr:col>
      <xdr:colOff>4254</xdr:colOff>
      <xdr:row>13</xdr:row>
      <xdr:rowOff>72659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4E86B0-FDFE-5EAD-DA17-6CDC2D000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8060" y="525780"/>
          <a:ext cx="3181794" cy="1924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1</xdr:row>
      <xdr:rowOff>7620</xdr:rowOff>
    </xdr:from>
    <xdr:to>
      <xdr:col>1</xdr:col>
      <xdr:colOff>2823659</xdr:colOff>
      <xdr:row>14</xdr:row>
      <xdr:rowOff>97499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EF9045-C428-EFBE-FBBE-FEBDA52DD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" y="190500"/>
          <a:ext cx="3219899" cy="24673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114299</xdr:rowOff>
    </xdr:from>
    <xdr:to>
      <xdr:col>2</xdr:col>
      <xdr:colOff>12611</xdr:colOff>
      <xdr:row>16</xdr:row>
      <xdr:rowOff>31270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BF2E97F-54CA-E7C0-F12A-B329F88FE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14299"/>
          <a:ext cx="4784636" cy="33650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4562475</xdr:colOff>
      <xdr:row>17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9DC942-EBE9-B508-4365-EC5795DA2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62475" cy="3657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295275</xdr:colOff>
      <xdr:row>15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E28E9-9B60-0414-C218-2AEC67817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62475" cy="2990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7</xdr:col>
      <xdr:colOff>304800</xdr:colOff>
      <xdr:row>30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1181D8-E745-DDA7-5D59-F2D8FE4C6659}"/>
            </a:ext>
            <a:ext uri="{147F2762-F138-4A5C-976F-8EAC2B608ADB}">
              <a16:predDERef xmlns:a16="http://schemas.microsoft.com/office/drawing/2014/main" pred="{710E28E9-9B60-0414-C218-2AEC67817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9000"/>
          <a:ext cx="4572000" cy="2324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7</xdr:col>
      <xdr:colOff>304800</xdr:colOff>
      <xdr:row>45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4C206C-90DE-48FF-3A29-E63D30BFE8D4}"/>
            </a:ext>
            <a:ext uri="{147F2762-F138-4A5C-976F-8EAC2B608ADB}">
              <a16:predDERef xmlns:a16="http://schemas.microsoft.com/office/drawing/2014/main" pred="{BF1181D8-E745-DDA7-5D59-F2D8FE4C6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477000"/>
          <a:ext cx="4572000" cy="2266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304800</xdr:colOff>
      <xdr:row>19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18CBFE-8626-2B14-12C4-969BE0853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572000" cy="3562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7</xdr:col>
      <xdr:colOff>304800</xdr:colOff>
      <xdr:row>36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B75349-2DC9-B04A-F63F-DFB9C6090F2D}"/>
            </a:ext>
            <a:ext uri="{147F2762-F138-4A5C-976F-8EAC2B608ADB}">
              <a16:predDERef xmlns:a16="http://schemas.microsoft.com/office/drawing/2014/main" pred="{8818CBFE-8626-2B14-12C4-969BE0853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91000"/>
          <a:ext cx="4572000" cy="2790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7</xdr:col>
      <xdr:colOff>304800</xdr:colOff>
      <xdr:row>55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0C16FD-4AB8-A3D0-FBF8-D5A0E7A37AB3}"/>
            </a:ext>
            <a:ext uri="{147F2762-F138-4A5C-976F-8EAC2B608ADB}">
              <a16:predDERef xmlns:a16="http://schemas.microsoft.com/office/drawing/2014/main" pred="{3AB75349-2DC9-B04A-F63F-DFB9C6090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29500"/>
          <a:ext cx="4572000" cy="31051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19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3392B2-0596-4E8A-F911-7A8E5E684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3714750"/>
        </a:xfrm>
        <a:prstGeom prst="rect">
          <a:avLst/>
        </a:prstGeom>
      </xdr:spPr>
    </xdr:pic>
    <xdr:clientData/>
  </xdr:twoCellAnchor>
  <xdr:twoCellAnchor editAs="oneCell">
    <xdr:from>
      <xdr:col>7</xdr:col>
      <xdr:colOff>504825</xdr:colOff>
      <xdr:row>0</xdr:row>
      <xdr:rowOff>114300</xdr:rowOff>
    </xdr:from>
    <xdr:to>
      <xdr:col>14</xdr:col>
      <xdr:colOff>466725</xdr:colOff>
      <xdr:row>15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55124A-A3FC-4E23-E354-EA269EBDFE8B}"/>
            </a:ext>
            <a:ext uri="{147F2762-F138-4A5C-976F-8EAC2B608ADB}">
              <a16:predDERef xmlns:a16="http://schemas.microsoft.com/office/drawing/2014/main" pred="{513392B2-0596-4E8A-F911-7A8E5E684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2025" y="114300"/>
          <a:ext cx="4572000" cy="28384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1F6E4-ACB5-4F6E-B7E3-1520B158F500}" name="Table1" displayName="Table1" ref="O19:R25" totalsRowShown="0" headerRowDxfId="21">
  <autoFilter ref="O19:R25" xr:uid="{A761F6E4-ACB5-4F6E-B7E3-1520B158F500}"/>
  <sortState xmlns:xlrd2="http://schemas.microsoft.com/office/spreadsheetml/2017/richdata2" ref="O20:R25">
    <sortCondition sortBy="cellColor" ref="R21" dxfId="20"/>
  </sortState>
  <tableColumns count="4">
    <tableColumn id="1" xr3:uid="{0289BFA0-0A41-4729-B517-36A941C4B729}" name="Expense date" dataDxfId="19"/>
    <tableColumn id="2" xr3:uid="{87D8023D-9B5B-41CD-862D-81BD3C4642A5}" name="Employee"/>
    <tableColumn id="3" xr3:uid="{E1863326-CF45-4F41-9D30-09CEC1A42856}" name="Food" dataDxfId="18"/>
    <tableColumn id="4" xr3:uid="{BA14549D-3D8C-4F54-9C5A-C7658E98705F}" name="Hotel" dataDxfId="1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5F3ECA-54F1-4F7E-82CB-6DA846936C6C}" name="Table2" displayName="Table2" ref="N36:Q42" totalsRowShown="0" headerRowDxfId="16">
  <autoFilter ref="N36:Q42" xr:uid="{455F3ECA-54F1-4F7E-82CB-6DA846936C6C}"/>
  <tableColumns count="4">
    <tableColumn id="1" xr3:uid="{C67C37FA-3725-41DB-9772-7BBB5AFE86F2}" name="Expense date" dataDxfId="15"/>
    <tableColumn id="2" xr3:uid="{5449D866-AA9D-4154-89A1-C0D55D800A39}" name="Employee"/>
    <tableColumn id="3" xr3:uid="{A2023CD7-D9D5-4313-8445-D5F5F7BC04F0}" name="Food" dataDxfId="14"/>
    <tableColumn id="4" xr3:uid="{EFE8829A-5B3D-4BF6-8E29-F5EB10ABE375}" name="Hotel" dataDxfId="1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B309CC-D5A3-4B45-80D4-64A054C5C908}" name="Table3" displayName="Table3" ref="J3:N12" totalsRowShown="0" headerRowDxfId="12">
  <autoFilter ref="J3:N12" xr:uid="{25B309CC-D5A3-4B45-80D4-64A054C5C908}"/>
  <tableColumns count="5">
    <tableColumn id="1" xr3:uid="{5D9AC1F9-CD4F-4385-8A48-BC79646693E4}" name="Name"/>
    <tableColumn id="2" xr3:uid="{4AEF150C-9D67-4316-A957-3313EE42B84F}" name="Category"/>
    <tableColumn id="3" xr3:uid="{32553F43-73CF-47B3-B722-4B76604D2033}" name="Oct" dataDxfId="11"/>
    <tableColumn id="4" xr3:uid="{152BBF02-D567-4291-921D-AD5141AB42E0}" name="Nov" dataDxfId="10"/>
    <tableColumn id="5" xr3:uid="{2ECD6989-2FEB-4C0D-AA4E-A9DABDDEBBF5}" name="Dec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677340-FE96-47C1-840E-033C2893D78C}" name="Table4" displayName="Table4" ref="J24:O32" totalsRowShown="0" headerRowDxfId="8">
  <autoFilter ref="J24:O32" xr:uid="{2A677340-FE96-47C1-840E-033C2893D78C}"/>
  <tableColumns count="6">
    <tableColumn id="1" xr3:uid="{407F3284-8D3A-4CCD-978F-98924C29CC1E}" name="Department"/>
    <tableColumn id="2" xr3:uid="{2F9DF3FA-8B82-45A0-9BCE-6E11639F6B39}" name="Category"/>
    <tableColumn id="3" xr3:uid="{4363A935-7839-471C-8248-749C7E2B4E76}" name="Oct" dataDxfId="7"/>
    <tableColumn id="4" xr3:uid="{8D893445-8888-4E9B-A8E1-B0342F1A7461}" name="Nov" dataDxfId="6"/>
    <tableColumn id="5" xr3:uid="{CDC74D0F-A103-4CF0-9CA7-C1FF7692059E}" name="Dec" dataDxfId="5"/>
    <tableColumn id="6" xr3:uid="{72951762-7B9F-4641-B9A7-DFDF32B517DF}" name="Total" dataDxfId="4">
      <calculatedColumnFormula>SUM(Table4[[#This Row],[Oct]:[Dec]])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8AC5FD-B86F-4A7F-98D3-8E74CF99E72F}" name="Table5" displayName="Table5" ref="J41:L50" totalsRowCount="1" headerRowDxfId="3">
  <autoFilter ref="J41:L49" xr:uid="{0D8AC5FD-B86F-4A7F-98D3-8E74CF99E72F}"/>
  <tableColumns count="3">
    <tableColumn id="1" xr3:uid="{3AE9928C-A369-4121-A1F4-D1FEFF7DC3AC}" name="Department" totalsRowLabel="Total"/>
    <tableColumn id="2" xr3:uid="{DA595CAB-E7D1-40BC-84D4-A72695B3C025}" name="Category"/>
    <tableColumn id="3" xr3:uid="{2A781C93-6667-4084-8E54-6B18025AD1DE}" name="Sales" totalsRowFunction="sum" dataDxfId="1" totalsRow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7359C7-791F-4A71-9EA8-39D0BFE05750}" name="Table6" displayName="Table6" ref="T3:T6" totalsRowShown="0" headerRowDxfId="0">
  <autoFilter ref="T3:T6" xr:uid="{5C7359C7-791F-4A71-9EA8-39D0BFE05750}"/>
  <tableColumns count="1">
    <tableColumn id="1" xr3:uid="{589D58AC-5F98-43DE-BB6A-9FA7C944C7F5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ike89@finance.net" TargetMode="External"/><Relationship Id="rId2" Type="http://schemas.openxmlformats.org/officeDocument/2006/relationships/hyperlink" Target="mailto:hr@office.com" TargetMode="External"/><Relationship Id="rId1" Type="http://schemas.openxmlformats.org/officeDocument/2006/relationships/hyperlink" Target="mailto:jane_smith@service.org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mailto:john.doe@company.com" TargetMode="External"/><Relationship Id="rId4" Type="http://schemas.openxmlformats.org/officeDocument/2006/relationships/hyperlink" Target="mailto:lucy@workplac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opLeftCell="A2" workbookViewId="0">
      <selection activeCell="I17" sqref="I17"/>
    </sheetView>
  </sheetViews>
  <sheetFormatPr defaultRowHeight="14.45"/>
  <sheetData>
    <row r="1" spans="1:5">
      <c r="A1" s="8" t="s">
        <v>0</v>
      </c>
      <c r="B1" s="8"/>
      <c r="C1" s="8"/>
      <c r="D1" s="8"/>
      <c r="E1" s="8"/>
    </row>
    <row r="3" spans="1:5">
      <c r="A3" s="8" t="s">
        <v>1</v>
      </c>
      <c r="B3" s="8" t="s">
        <v>2</v>
      </c>
      <c r="C3" s="8"/>
      <c r="D3" s="8" t="s">
        <v>3</v>
      </c>
      <c r="E3" s="8" t="s">
        <v>2</v>
      </c>
    </row>
    <row r="4" spans="1:5">
      <c r="A4" s="8" t="s">
        <v>4</v>
      </c>
      <c r="B4" s="8">
        <v>50</v>
      </c>
      <c r="C4" s="8"/>
      <c r="D4" s="8" t="s">
        <v>5</v>
      </c>
      <c r="E4" s="8">
        <v>50</v>
      </c>
    </row>
    <row r="5" spans="1:5">
      <c r="A5" s="8" t="s">
        <v>6</v>
      </c>
      <c r="B5" s="8">
        <v>20</v>
      </c>
      <c r="C5" s="8"/>
      <c r="D5" s="8" t="s">
        <v>7</v>
      </c>
      <c r="E5" s="8">
        <v>30</v>
      </c>
    </row>
    <row r="6" spans="1:5">
      <c r="A6" s="8" t="s">
        <v>8</v>
      </c>
      <c r="B6" s="8">
        <v>60</v>
      </c>
      <c r="C6" s="8"/>
      <c r="D6" s="8" t="s">
        <v>9</v>
      </c>
      <c r="E6" s="8">
        <v>10</v>
      </c>
    </row>
    <row r="7" spans="1:5">
      <c r="A7" s="8" t="s">
        <v>10</v>
      </c>
      <c r="B7" s="8">
        <v>40</v>
      </c>
      <c r="C7" s="8"/>
      <c r="D7" s="8" t="s">
        <v>11</v>
      </c>
      <c r="E7" s="8">
        <v>50</v>
      </c>
    </row>
    <row r="8" spans="1:5">
      <c r="A8" s="8"/>
      <c r="B8" s="8">
        <f>SUM(B4:B7)</f>
        <v>170</v>
      </c>
      <c r="C8" s="8"/>
      <c r="D8" s="8"/>
      <c r="E8" s="8">
        <f>SUM(E4:E7)</f>
        <v>140</v>
      </c>
    </row>
    <row r="10" spans="1:5">
      <c r="A10" s="8" t="s">
        <v>12</v>
      </c>
      <c r="B10" s="8" t="s">
        <v>2</v>
      </c>
      <c r="C10" s="8"/>
      <c r="D10" s="8" t="s">
        <v>12</v>
      </c>
      <c r="E10" s="8" t="s">
        <v>2</v>
      </c>
    </row>
    <row r="11" spans="1:5">
      <c r="A11" s="8" t="s">
        <v>13</v>
      </c>
      <c r="B11" s="8">
        <v>50</v>
      </c>
      <c r="C11" s="8"/>
      <c r="D11" s="8" t="s">
        <v>13</v>
      </c>
      <c r="E11" s="8">
        <v>50</v>
      </c>
    </row>
    <row r="12" spans="1:5">
      <c r="A12" s="8" t="s">
        <v>14</v>
      </c>
      <c r="B12" s="8">
        <v>100</v>
      </c>
      <c r="C12" s="8"/>
      <c r="D12" s="8" t="s">
        <v>14</v>
      </c>
      <c r="E12" s="8">
        <v>100</v>
      </c>
    </row>
    <row r="13" spans="1:5">
      <c r="A13" s="8" t="s">
        <v>15</v>
      </c>
      <c r="B13" s="8">
        <v>40</v>
      </c>
      <c r="C13" s="8"/>
      <c r="D13" s="8" t="s">
        <v>15</v>
      </c>
      <c r="E13" s="8">
        <v>40</v>
      </c>
    </row>
    <row r="14" spans="1:5">
      <c r="A14" s="8" t="s">
        <v>16</v>
      </c>
      <c r="B14" s="8">
        <v>50</v>
      </c>
      <c r="C14" s="8"/>
      <c r="D14" s="8" t="s">
        <v>16</v>
      </c>
      <c r="E14" s="8">
        <v>50</v>
      </c>
    </row>
    <row r="15" spans="1:5">
      <c r="A15" s="8" t="s">
        <v>17</v>
      </c>
      <c r="B15" s="8">
        <v>20</v>
      </c>
      <c r="C15" s="8"/>
      <c r="D15" s="8" t="s">
        <v>18</v>
      </c>
      <c r="E15" s="8">
        <v>20</v>
      </c>
    </row>
    <row r="16" spans="1:5">
      <c r="A16" s="8"/>
      <c r="B16" s="8">
        <f>SUMIF(B11:B15,"&gt;50")</f>
        <v>100</v>
      </c>
      <c r="C16" s="8"/>
      <c r="D16" s="8"/>
      <c r="E16" s="8">
        <f>SUMIF(E11:E15,"&lt;100")</f>
        <v>160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0F10-A831-48BC-94B1-D0620FA3A2A6}">
  <dimension ref="A1:M16"/>
  <sheetViews>
    <sheetView topLeftCell="H3" zoomScale="210" workbookViewId="0">
      <selection activeCell="R9" sqref="R9"/>
    </sheetView>
  </sheetViews>
  <sheetFormatPr defaultRowHeight="14.45"/>
  <cols>
    <col min="1" max="1" width="8.85546875" customWidth="1"/>
    <col min="2" max="2" width="46.7109375" customWidth="1"/>
  </cols>
  <sheetData>
    <row r="1" spans="1:13">
      <c r="A1" s="13" t="s">
        <v>0</v>
      </c>
      <c r="B1" s="13"/>
      <c r="C1" s="12"/>
      <c r="D1" s="12"/>
      <c r="E1" s="12"/>
      <c r="F1" s="12"/>
      <c r="G1" s="8"/>
      <c r="H1" s="8"/>
      <c r="I1" s="8"/>
      <c r="J1" s="8"/>
      <c r="K1" s="8"/>
      <c r="L1" s="8"/>
      <c r="M1" s="8"/>
    </row>
    <row r="2" spans="1:13">
      <c r="A2" s="13"/>
      <c r="B2" s="13"/>
      <c r="C2" s="12"/>
      <c r="D2" s="12"/>
      <c r="E2" s="12"/>
      <c r="F2" s="12"/>
      <c r="G2" s="8"/>
      <c r="H2" s="8"/>
      <c r="I2" s="8"/>
      <c r="J2" s="8"/>
      <c r="K2" s="8"/>
      <c r="L2" s="8"/>
      <c r="M2" s="8"/>
    </row>
    <row r="3" spans="1:13">
      <c r="A3" s="13"/>
      <c r="B3" s="13"/>
      <c r="C3" s="12"/>
      <c r="D3" s="12"/>
      <c r="E3" s="12"/>
      <c r="F3" s="12"/>
      <c r="G3" s="8"/>
      <c r="H3" s="8"/>
      <c r="I3" s="8"/>
      <c r="J3" s="8"/>
      <c r="K3" s="8"/>
      <c r="L3" s="8"/>
      <c r="M3" s="8"/>
    </row>
    <row r="4" spans="1:13">
      <c r="A4" s="13"/>
      <c r="B4" s="13"/>
      <c r="C4" s="12" t="s">
        <v>19</v>
      </c>
      <c r="D4" s="12" t="s">
        <v>20</v>
      </c>
      <c r="E4" s="12" t="s">
        <v>21</v>
      </c>
      <c r="F4" s="12" t="s">
        <v>20</v>
      </c>
      <c r="G4" s="12" t="s">
        <v>22</v>
      </c>
      <c r="H4" s="8"/>
      <c r="I4" s="12" t="s">
        <v>19</v>
      </c>
      <c r="J4" s="12" t="s">
        <v>20</v>
      </c>
      <c r="K4" s="12" t="s">
        <v>21</v>
      </c>
      <c r="L4" s="12" t="s">
        <v>20</v>
      </c>
      <c r="M4" s="12" t="s">
        <v>22</v>
      </c>
    </row>
    <row r="5" spans="1:13">
      <c r="A5" s="13"/>
      <c r="B5" s="13"/>
      <c r="C5" s="12">
        <v>50</v>
      </c>
      <c r="D5" s="12">
        <v>50</v>
      </c>
      <c r="E5" s="12">
        <f>SUM(C5:D5)</f>
        <v>100</v>
      </c>
      <c r="F5" s="12">
        <v>75</v>
      </c>
      <c r="G5" s="12">
        <f>SUM(E5:F5)</f>
        <v>175</v>
      </c>
      <c r="H5" s="8"/>
      <c r="I5" s="12">
        <v>50</v>
      </c>
      <c r="J5" s="12">
        <v>50</v>
      </c>
      <c r="K5" s="12">
        <f>SUM(I5:J5)</f>
        <v>100</v>
      </c>
      <c r="L5" s="12">
        <v>75</v>
      </c>
      <c r="M5" s="12">
        <f>SUM(K5:L5)</f>
        <v>175</v>
      </c>
    </row>
    <row r="6" spans="1:13">
      <c r="A6" s="13"/>
      <c r="B6" s="13"/>
      <c r="C6" s="12">
        <v>50</v>
      </c>
      <c r="D6" s="12">
        <v>60</v>
      </c>
      <c r="E6" s="12"/>
      <c r="F6" s="12">
        <v>75</v>
      </c>
      <c r="G6" s="12"/>
      <c r="H6" s="8"/>
      <c r="I6" s="12">
        <v>50</v>
      </c>
      <c r="J6" s="12">
        <v>60</v>
      </c>
      <c r="K6" s="12">
        <f>SUM(I6:J6)</f>
        <v>110</v>
      </c>
      <c r="L6" s="12">
        <v>75</v>
      </c>
      <c r="M6" s="12">
        <f>SUM(K6:L6)</f>
        <v>185</v>
      </c>
    </row>
    <row r="7" spans="1:13">
      <c r="A7" s="13"/>
      <c r="B7" s="13"/>
      <c r="C7" s="12">
        <v>50</v>
      </c>
      <c r="D7" s="12">
        <v>70</v>
      </c>
      <c r="E7" s="12"/>
      <c r="F7" s="12">
        <v>75</v>
      </c>
      <c r="G7" s="12"/>
      <c r="H7" s="8"/>
      <c r="I7" s="12">
        <v>50</v>
      </c>
      <c r="J7" s="12">
        <v>70</v>
      </c>
      <c r="K7" s="12">
        <f>SUM(I7:J7)</f>
        <v>120</v>
      </c>
      <c r="L7" s="12">
        <v>75</v>
      </c>
      <c r="M7" s="12">
        <f>SUM(K7:L7)</f>
        <v>195</v>
      </c>
    </row>
    <row r="8" spans="1:13">
      <c r="A8" s="13"/>
      <c r="B8" s="13"/>
      <c r="C8" s="12">
        <v>50</v>
      </c>
      <c r="D8" s="12">
        <v>80</v>
      </c>
      <c r="E8" s="12"/>
      <c r="F8" s="12">
        <v>75</v>
      </c>
      <c r="G8" s="12"/>
      <c r="H8" s="8"/>
      <c r="I8" s="12">
        <v>50</v>
      </c>
      <c r="J8" s="12">
        <v>80</v>
      </c>
      <c r="K8" s="12">
        <f>SUM(I8:J8)</f>
        <v>130</v>
      </c>
      <c r="L8" s="12">
        <v>75</v>
      </c>
      <c r="M8" s="12">
        <f>SUM(K8:L8)</f>
        <v>205</v>
      </c>
    </row>
    <row r="9" spans="1:13">
      <c r="A9" s="13"/>
      <c r="B9" s="13"/>
      <c r="C9" s="12"/>
      <c r="D9" s="12"/>
      <c r="E9" s="12"/>
      <c r="F9" s="12"/>
      <c r="G9" s="8"/>
      <c r="H9" s="8"/>
      <c r="I9" s="8"/>
      <c r="J9" s="8"/>
      <c r="K9" s="8"/>
      <c r="L9" s="8"/>
      <c r="M9" s="8"/>
    </row>
    <row r="10" spans="1:13">
      <c r="A10" s="13"/>
      <c r="B10" s="13"/>
      <c r="C10" s="12"/>
      <c r="D10" s="12"/>
      <c r="E10" s="12"/>
      <c r="F10" s="12"/>
      <c r="G10" s="8"/>
      <c r="H10" s="8"/>
      <c r="I10" s="8"/>
      <c r="J10" s="8"/>
      <c r="K10" s="8"/>
      <c r="L10" s="8"/>
      <c r="M10" s="8"/>
    </row>
    <row r="11" spans="1:13">
      <c r="A11" s="13"/>
      <c r="B11" s="13"/>
      <c r="C11" s="12" t="s">
        <v>19</v>
      </c>
      <c r="D11" s="12" t="s">
        <v>20</v>
      </c>
      <c r="E11" s="12" t="s">
        <v>21</v>
      </c>
      <c r="F11" s="12" t="s">
        <v>20</v>
      </c>
      <c r="G11" s="12" t="s">
        <v>22</v>
      </c>
      <c r="H11" s="8"/>
      <c r="I11" s="12" t="s">
        <v>19</v>
      </c>
      <c r="J11" s="12" t="s">
        <v>20</v>
      </c>
      <c r="K11" s="12" t="s">
        <v>21</v>
      </c>
      <c r="L11" s="12" t="s">
        <v>20</v>
      </c>
      <c r="M11" s="12" t="s">
        <v>22</v>
      </c>
    </row>
    <row r="12" spans="1:13">
      <c r="A12" s="13"/>
      <c r="B12" s="13"/>
      <c r="C12" s="12">
        <v>50</v>
      </c>
      <c r="D12" s="12">
        <v>50</v>
      </c>
      <c r="E12" s="12">
        <f>SUM(C12:D12)</f>
        <v>100</v>
      </c>
      <c r="F12" s="12">
        <v>75</v>
      </c>
      <c r="G12" s="12">
        <f>SUM(E12:F12)</f>
        <v>175</v>
      </c>
      <c r="H12" s="8"/>
      <c r="I12" s="12">
        <v>50</v>
      </c>
      <c r="J12" s="12">
        <v>50</v>
      </c>
      <c r="K12" s="12">
        <f>SUM(I12:J12)</f>
        <v>100</v>
      </c>
      <c r="L12" s="12">
        <v>75</v>
      </c>
      <c r="M12" s="12">
        <f>SUM(K12:L12)</f>
        <v>175</v>
      </c>
    </row>
    <row r="13" spans="1:13">
      <c r="A13" s="13"/>
      <c r="B13" s="13"/>
      <c r="C13" s="12">
        <v>50</v>
      </c>
      <c r="D13" s="12">
        <v>60</v>
      </c>
      <c r="E13" s="12">
        <f>SUM(C13:D13)</f>
        <v>110</v>
      </c>
      <c r="F13" s="12">
        <v>75</v>
      </c>
      <c r="G13" s="12">
        <f>SUM(E13:F13)</f>
        <v>185</v>
      </c>
      <c r="H13" s="8"/>
      <c r="I13" s="12">
        <v>50</v>
      </c>
      <c r="J13" s="12">
        <v>60</v>
      </c>
      <c r="K13" s="12">
        <f>SUM(I13:J13)</f>
        <v>110</v>
      </c>
      <c r="L13" s="12">
        <v>75</v>
      </c>
      <c r="M13" s="12">
        <f>SUM(K13:L13)</f>
        <v>185</v>
      </c>
    </row>
    <row r="14" spans="1:13">
      <c r="A14" s="13"/>
      <c r="B14" s="13"/>
      <c r="C14" s="12">
        <v>50</v>
      </c>
      <c r="D14" s="12">
        <v>70</v>
      </c>
      <c r="E14" s="12">
        <f>SUM(C14:D14)</f>
        <v>120</v>
      </c>
      <c r="F14" s="12">
        <v>75</v>
      </c>
      <c r="G14" s="12">
        <f>SUM(E14:F14)</f>
        <v>195</v>
      </c>
      <c r="H14" s="8"/>
      <c r="I14" s="12">
        <v>50</v>
      </c>
      <c r="J14" s="12">
        <v>70</v>
      </c>
      <c r="K14" s="12">
        <f>SUM(I14:J14)</f>
        <v>120</v>
      </c>
      <c r="L14" s="12">
        <v>75</v>
      </c>
      <c r="M14" s="12">
        <f>SUM(K14:L14)</f>
        <v>195</v>
      </c>
    </row>
    <row r="15" spans="1:13">
      <c r="A15" s="13"/>
      <c r="B15" s="13"/>
      <c r="C15" s="12">
        <v>50</v>
      </c>
      <c r="D15" s="12">
        <v>80</v>
      </c>
      <c r="E15" s="12">
        <f>SUM(C15:D15)</f>
        <v>130</v>
      </c>
      <c r="F15" s="12">
        <v>75</v>
      </c>
      <c r="G15" s="12">
        <f>SUM(E15:F15)</f>
        <v>205</v>
      </c>
      <c r="H15" s="8"/>
      <c r="I15" s="12">
        <v>50</v>
      </c>
      <c r="J15" s="12">
        <v>80</v>
      </c>
      <c r="K15" s="12">
        <f>SUM(I15:J15)</f>
        <v>130</v>
      </c>
      <c r="L15" s="12">
        <v>75</v>
      </c>
      <c r="M15" s="12">
        <f>SUM(K15:L15)</f>
        <v>205</v>
      </c>
    </row>
    <row r="16" spans="1:13">
      <c r="A16" s="13"/>
      <c r="B16" s="13"/>
      <c r="C16" s="12"/>
      <c r="D16" s="12"/>
      <c r="E16" s="12"/>
      <c r="F16" s="12"/>
      <c r="G16" s="8"/>
      <c r="H16" s="8"/>
      <c r="I16" s="8">
        <f>SUM(I12:I15)</f>
        <v>200</v>
      </c>
      <c r="J16" s="8">
        <f t="shared" ref="J16:M16" si="0">SUM(J12:J15)</f>
        <v>260</v>
      </c>
      <c r="K16" s="8">
        <f t="shared" si="0"/>
        <v>460</v>
      </c>
      <c r="L16" s="8">
        <f t="shared" si="0"/>
        <v>300</v>
      </c>
      <c r="M16" s="8">
        <f t="shared" si="0"/>
        <v>760</v>
      </c>
    </row>
  </sheetData>
  <mergeCells count="1">
    <mergeCell ref="A1:B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3679-102F-470A-8B58-DBA9099CE4A8}">
  <dimension ref="A1:I39"/>
  <sheetViews>
    <sheetView workbookViewId="0">
      <selection activeCell="F38" sqref="F38"/>
    </sheetView>
  </sheetViews>
  <sheetFormatPr defaultRowHeight="14.45"/>
  <cols>
    <col min="2" max="2" width="65" customWidth="1"/>
    <col min="4" max="6" width="36.5703125" bestFit="1" customWidth="1"/>
    <col min="7" max="7" width="21.5703125" customWidth="1"/>
    <col min="8" max="8" width="29" customWidth="1"/>
    <col min="9" max="9" width="38.7109375" customWidth="1"/>
  </cols>
  <sheetData>
    <row r="1" spans="1:7">
      <c r="A1" s="13"/>
      <c r="B1" s="13"/>
      <c r="C1" s="8"/>
      <c r="D1" s="8"/>
      <c r="E1" s="8"/>
      <c r="F1" s="8"/>
      <c r="G1" s="8"/>
    </row>
    <row r="2" spans="1:7" ht="28.9">
      <c r="A2" s="13"/>
      <c r="B2" s="13"/>
      <c r="C2" s="8"/>
      <c r="D2" s="2" t="s">
        <v>23</v>
      </c>
      <c r="E2" s="8"/>
      <c r="F2" s="8"/>
      <c r="G2" s="8"/>
    </row>
    <row r="3" spans="1:7">
      <c r="A3" s="13"/>
      <c r="B3" s="13"/>
      <c r="C3" s="8"/>
      <c r="D3" s="8"/>
      <c r="E3" s="8"/>
      <c r="F3" s="8"/>
      <c r="G3" s="8"/>
    </row>
    <row r="4" spans="1:7">
      <c r="A4" s="13"/>
      <c r="B4" s="13"/>
      <c r="C4" s="8"/>
      <c r="D4" s="8" t="s">
        <v>24</v>
      </c>
      <c r="E4" s="8" t="s">
        <v>25</v>
      </c>
      <c r="F4" s="8" t="s">
        <v>26</v>
      </c>
      <c r="G4" s="8" t="s">
        <v>27</v>
      </c>
    </row>
    <row r="5" spans="1:7">
      <c r="A5" s="13"/>
      <c r="B5" s="13"/>
      <c r="C5" s="8"/>
      <c r="D5" s="8" t="s">
        <v>28</v>
      </c>
      <c r="E5" s="8" t="s">
        <v>29</v>
      </c>
      <c r="F5" s="8" t="s">
        <v>30</v>
      </c>
      <c r="G5" s="8" t="s">
        <v>31</v>
      </c>
    </row>
    <row r="6" spans="1:7">
      <c r="A6" s="13"/>
      <c r="B6" s="13"/>
      <c r="C6" s="8"/>
      <c r="D6" s="8" t="s">
        <v>32</v>
      </c>
      <c r="E6" s="8" t="s">
        <v>33</v>
      </c>
      <c r="F6" s="8" t="s">
        <v>34</v>
      </c>
      <c r="G6" s="8" t="s">
        <v>35</v>
      </c>
    </row>
    <row r="7" spans="1:7">
      <c r="A7" s="13"/>
      <c r="B7" s="13"/>
      <c r="C7" s="8"/>
      <c r="D7" s="8" t="s">
        <v>36</v>
      </c>
      <c r="E7" s="8" t="s">
        <v>37</v>
      </c>
      <c r="F7" s="8" t="s">
        <v>38</v>
      </c>
      <c r="G7" s="8" t="s">
        <v>39</v>
      </c>
    </row>
    <row r="8" spans="1:7">
      <c r="A8" s="13"/>
      <c r="B8" s="13"/>
      <c r="C8" s="8"/>
      <c r="D8" s="8" t="s">
        <v>40</v>
      </c>
      <c r="E8" s="8" t="s">
        <v>41</v>
      </c>
      <c r="F8" s="8" t="s">
        <v>42</v>
      </c>
      <c r="G8" s="8" t="s">
        <v>43</v>
      </c>
    </row>
    <row r="9" spans="1:7">
      <c r="A9" s="13"/>
      <c r="B9" s="13"/>
      <c r="C9" s="8"/>
      <c r="D9" s="8" t="s">
        <v>44</v>
      </c>
      <c r="E9" s="8" t="s">
        <v>45</v>
      </c>
      <c r="F9" s="8" t="s">
        <v>46</v>
      </c>
      <c r="G9" s="8" t="s">
        <v>47</v>
      </c>
    </row>
    <row r="10" spans="1:7">
      <c r="A10" s="13"/>
      <c r="B10" s="13"/>
      <c r="C10" s="8"/>
      <c r="D10" s="8"/>
      <c r="E10" s="8"/>
      <c r="F10" s="8"/>
      <c r="G10" s="8"/>
    </row>
    <row r="11" spans="1:7" ht="28.9">
      <c r="A11" s="13"/>
      <c r="B11" s="13"/>
      <c r="C11" s="8"/>
      <c r="D11" s="2" t="s">
        <v>48</v>
      </c>
      <c r="E11" s="8"/>
      <c r="F11" s="8"/>
      <c r="G11" s="8"/>
    </row>
    <row r="12" spans="1:7">
      <c r="A12" s="13"/>
      <c r="B12" s="13"/>
      <c r="C12" s="8"/>
      <c r="D12" s="8"/>
      <c r="E12" s="8"/>
      <c r="F12" s="8"/>
      <c r="G12" s="8"/>
    </row>
    <row r="13" spans="1:7">
      <c r="A13" s="13"/>
      <c r="B13" s="13"/>
      <c r="C13" s="8"/>
      <c r="D13" s="8" t="s">
        <v>24</v>
      </c>
      <c r="E13" s="8" t="s">
        <v>26</v>
      </c>
      <c r="F13" s="8" t="s">
        <v>49</v>
      </c>
      <c r="G13" s="8" t="s">
        <v>50</v>
      </c>
    </row>
    <row r="14" spans="1:7">
      <c r="A14" s="13"/>
      <c r="B14" s="13"/>
      <c r="C14" s="8"/>
      <c r="D14" s="8" t="s">
        <v>51</v>
      </c>
      <c r="E14" s="8" t="s">
        <v>52</v>
      </c>
      <c r="F14" s="8" t="s">
        <v>53</v>
      </c>
      <c r="G14" s="8" t="s">
        <v>54</v>
      </c>
    </row>
    <row r="15" spans="1:7">
      <c r="A15" s="13"/>
      <c r="B15" s="13"/>
      <c r="C15" s="8"/>
      <c r="D15" s="8" t="s">
        <v>55</v>
      </c>
      <c r="E15" s="8" t="s">
        <v>56</v>
      </c>
      <c r="F15" s="8" t="s">
        <v>57</v>
      </c>
      <c r="G15" s="8" t="s">
        <v>58</v>
      </c>
    </row>
    <row r="16" spans="1:7">
      <c r="A16" s="13"/>
      <c r="B16" s="13"/>
      <c r="C16" s="8"/>
      <c r="D16" s="8" t="s">
        <v>59</v>
      </c>
      <c r="E16" s="8" t="s">
        <v>60</v>
      </c>
      <c r="F16" s="8" t="s">
        <v>61</v>
      </c>
      <c r="G16" s="8" t="s">
        <v>62</v>
      </c>
    </row>
    <row r="17" spans="1:9">
      <c r="A17" s="13"/>
      <c r="B17" s="13"/>
      <c r="C17" s="8"/>
      <c r="D17" s="8" t="s">
        <v>63</v>
      </c>
      <c r="E17" s="8" t="s">
        <v>64</v>
      </c>
      <c r="F17" s="8" t="s">
        <v>65</v>
      </c>
      <c r="G17" s="8" t="s">
        <v>66</v>
      </c>
      <c r="H17" s="8"/>
      <c r="I17" s="8"/>
    </row>
    <row r="18" spans="1:9">
      <c r="A18" s="13"/>
      <c r="B18" s="13"/>
      <c r="C18" s="8"/>
      <c r="D18" s="8" t="s">
        <v>67</v>
      </c>
      <c r="E18" s="8" t="s">
        <v>68</v>
      </c>
      <c r="F18" s="8" t="s">
        <v>69</v>
      </c>
      <c r="G18" s="8" t="s">
        <v>70</v>
      </c>
      <c r="H18" s="8"/>
      <c r="I18" s="8"/>
    </row>
    <row r="19" spans="1:9">
      <c r="A19" s="13"/>
      <c r="B19" s="13"/>
      <c r="C19" s="8"/>
      <c r="D19" s="8"/>
      <c r="E19" s="8"/>
      <c r="F19" s="8"/>
      <c r="G19" s="8"/>
      <c r="H19" s="8"/>
      <c r="I19" s="8"/>
    </row>
    <row r="20" spans="1:9">
      <c r="A20" s="13"/>
      <c r="B20" s="13"/>
      <c r="C20" s="8"/>
      <c r="D20" s="8"/>
      <c r="E20" s="8"/>
      <c r="F20" s="8"/>
      <c r="G20" s="8"/>
      <c r="H20" s="8"/>
      <c r="I20" s="8"/>
    </row>
    <row r="21" spans="1:9">
      <c r="A21" s="13"/>
      <c r="B21" s="13"/>
      <c r="C21" s="8"/>
      <c r="D21" s="1" t="s">
        <v>71</v>
      </c>
      <c r="E21" s="8"/>
      <c r="F21" s="8"/>
      <c r="G21" s="8"/>
      <c r="H21" s="8"/>
      <c r="I21" s="8"/>
    </row>
    <row r="23" spans="1:9" ht="57.6">
      <c r="A23" s="8"/>
      <c r="B23" s="8"/>
      <c r="C23" s="8"/>
      <c r="D23" s="3" t="s">
        <v>72</v>
      </c>
      <c r="E23" s="4" t="s">
        <v>73</v>
      </c>
      <c r="F23" s="2" t="s">
        <v>74</v>
      </c>
      <c r="G23" s="7" t="s">
        <v>75</v>
      </c>
      <c r="H23" s="7" t="s">
        <v>76</v>
      </c>
      <c r="I23" s="7" t="s">
        <v>77</v>
      </c>
    </row>
    <row r="24" spans="1:9" ht="28.9">
      <c r="A24" s="8"/>
      <c r="B24" s="8"/>
      <c r="C24" s="8"/>
      <c r="D24" s="8">
        <v>1</v>
      </c>
      <c r="E24" s="5" t="s">
        <v>78</v>
      </c>
      <c r="F24" s="8" t="str">
        <f>LEFT(E24,FIND(",",E24)-1)</f>
        <v>She said</v>
      </c>
      <c r="G24" s="6" t="str">
        <f>MID(E24,FIND(",",E24)+1,FIND("@",E24)-FIND(",",E24)-1)</f>
        <v xml:space="preserve"> "Please send the invoice to john.doe</v>
      </c>
      <c r="H24" s="8" t="str">
        <f>MID(E24,FIND("@",E24)+1,FIND("$",E24)-FIND("@",E24)-1)</f>
        <v xml:space="preserve">company.com for </v>
      </c>
      <c r="I24" s="8" t="str">
        <f>RIGHT(E24,LEN(E24)-FIND("$",E24))</f>
        <v>250."</v>
      </c>
    </row>
    <row r="25" spans="1:9" ht="43.15">
      <c r="A25" s="8"/>
      <c r="B25" s="8"/>
      <c r="C25" s="8"/>
      <c r="D25" s="8">
        <v>2</v>
      </c>
      <c r="E25" s="5" t="s">
        <v>79</v>
      </c>
      <c r="F25" s="8" t="str">
        <f t="shared" ref="F25:F28" si="0">LEFT(E25,FIND(",",E25)-1)</f>
        <v>"Remember</v>
      </c>
      <c r="G25" s="6" t="str">
        <f t="shared" ref="G25:G28" si="1">MID(E25,FIND(",",E25)+1,FIND("@",E25)-FIND(",",E25)-1)</f>
        <v>" he warned, "the payment of $100 must go to jane_smith</v>
      </c>
      <c r="H25" s="8" t="e">
        <f t="shared" ref="H25:H28" si="2">MID(E25,FIND("@",E25)+1,FIND("$",E25)-FIND("@",E25)-1)</f>
        <v>#VALUE!</v>
      </c>
      <c r="I25" s="8" t="str">
        <f t="shared" ref="I25:I28" si="3">RIGHT(E25,LEN(E25)-FIND("$",E25))</f>
        <v>100 must go to jane_smith@service.org today."</v>
      </c>
    </row>
    <row r="26" spans="1:9" ht="43.15">
      <c r="A26" s="8"/>
      <c r="B26" s="8"/>
      <c r="C26" s="8"/>
      <c r="D26" s="8">
        <v>3</v>
      </c>
      <c r="E26" s="5" t="s">
        <v>80</v>
      </c>
      <c r="F26" s="8" t="str">
        <f t="shared" si="0"/>
        <v>The manager announced</v>
      </c>
      <c r="G26" s="6" t="str">
        <f t="shared" si="1"/>
        <v xml:space="preserve"> "All reimbursements, like $75, will be sent to hr</v>
      </c>
      <c r="H26" s="8" t="e">
        <f t="shared" si="2"/>
        <v>#VALUE!</v>
      </c>
      <c r="I26" s="8" t="str">
        <f t="shared" si="3"/>
        <v>75, will be sent to hr@office.com."</v>
      </c>
    </row>
    <row r="27" spans="1:9" ht="43.15">
      <c r="A27" s="8"/>
      <c r="B27" s="8"/>
      <c r="C27" s="8"/>
      <c r="D27" s="8">
        <v>4</v>
      </c>
      <c r="E27" s="5" t="s">
        <v>81</v>
      </c>
      <c r="F27" s="8" t="str">
        <f t="shared" si="0"/>
        <v>"Check your email</v>
      </c>
      <c r="G27" s="6" t="str">
        <f t="shared" si="1"/>
        <v>" she said, "mike89</v>
      </c>
      <c r="H27" s="8" t="str">
        <f t="shared" si="2"/>
        <v xml:space="preserve">finance.net received </v>
      </c>
      <c r="I27" s="8" t="str">
        <f t="shared" si="3"/>
        <v>500 yesterday."</v>
      </c>
    </row>
    <row r="28" spans="1:9" ht="28.9">
      <c r="A28" s="8"/>
      <c r="B28" s="8"/>
      <c r="C28" s="8"/>
      <c r="D28" s="8">
        <v>5</v>
      </c>
      <c r="E28" s="5" t="s">
        <v>82</v>
      </c>
      <c r="F28" s="8" t="str">
        <f t="shared" si="0"/>
        <v>He whispered</v>
      </c>
      <c r="G28" s="6" t="str">
        <f t="shared" si="1"/>
        <v xml:space="preserve"> "The bonus of $200 will be credited to lucy</v>
      </c>
      <c r="H28" s="8" t="e">
        <f t="shared" si="2"/>
        <v>#VALUE!</v>
      </c>
      <c r="I28" s="8" t="str">
        <f t="shared" si="3"/>
        <v>200 will be credited to lucy@workplace.com soon."</v>
      </c>
    </row>
    <row r="34" spans="4:9">
      <c r="D34" s="3"/>
      <c r="E34" s="4"/>
      <c r="F34" s="2"/>
      <c r="G34" s="7"/>
      <c r="H34" s="7"/>
      <c r="I34" s="7"/>
    </row>
    <row r="35" spans="4:9">
      <c r="D35" s="8"/>
      <c r="E35" s="5"/>
      <c r="F35" s="8"/>
      <c r="G35" s="6"/>
      <c r="H35" s="8"/>
      <c r="I35" s="8"/>
    </row>
    <row r="36" spans="4:9">
      <c r="D36" s="8"/>
      <c r="E36" s="5"/>
      <c r="F36" s="8"/>
      <c r="G36" s="6"/>
      <c r="H36" s="8"/>
      <c r="I36" s="8"/>
    </row>
    <row r="37" spans="4:9">
      <c r="D37" s="8"/>
      <c r="E37" s="5"/>
      <c r="F37" s="8"/>
      <c r="G37" s="6"/>
      <c r="H37" s="8"/>
      <c r="I37" s="8"/>
    </row>
    <row r="38" spans="4:9">
      <c r="D38" s="8"/>
      <c r="E38" s="5"/>
      <c r="F38" s="8"/>
      <c r="G38" s="6"/>
      <c r="H38" s="8"/>
      <c r="I38" s="8"/>
    </row>
    <row r="39" spans="4:9">
      <c r="D39" s="8"/>
      <c r="E39" s="5"/>
      <c r="F39" s="8"/>
      <c r="G39" s="6"/>
      <c r="H39" s="8"/>
      <c r="I39" s="8"/>
    </row>
  </sheetData>
  <mergeCells count="1">
    <mergeCell ref="A1:B21"/>
  </mergeCells>
  <hyperlinks>
    <hyperlink ref="E25" r:id="rId1" xr:uid="{DC4A05F2-E0EC-46EE-A239-664BB30845BB}"/>
    <hyperlink ref="E26" r:id="rId2" xr:uid="{163EF38E-2749-4F51-A340-F3BB4397B1FF}"/>
    <hyperlink ref="E27" r:id="rId3" xr:uid="{74F70779-452C-4FEC-B735-6A4A86FB739C}"/>
    <hyperlink ref="E28" r:id="rId4" xr:uid="{A7CEAB40-C0D3-4487-B612-945B090E89A7}"/>
    <hyperlink ref="E24" r:id="rId5" xr:uid="{DFD957D1-BFFA-48EE-85CF-0A9811A24B8F}"/>
  </hyperlink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75D9-175C-417A-9BC6-1C0C989676B5}">
  <dimension ref="A1:H23"/>
  <sheetViews>
    <sheetView topLeftCell="A11" workbookViewId="0">
      <selection activeCell="E27" sqref="E27"/>
    </sheetView>
  </sheetViews>
  <sheetFormatPr defaultRowHeight="14.45"/>
  <cols>
    <col min="1" max="1" width="70.140625" customWidth="1"/>
    <col min="3" max="3" width="36.5703125" bestFit="1" customWidth="1"/>
    <col min="5" max="5" width="12" bestFit="1" customWidth="1"/>
    <col min="6" max="6" width="11.28515625" bestFit="1" customWidth="1"/>
    <col min="7" max="7" width="15.140625" bestFit="1" customWidth="1"/>
    <col min="8" max="8" width="18.28515625" bestFit="1" customWidth="1"/>
  </cols>
  <sheetData>
    <row r="1" spans="1:8">
      <c r="A1" s="14"/>
      <c r="B1" s="8"/>
      <c r="C1" s="8"/>
      <c r="D1" s="8"/>
      <c r="E1" s="8"/>
      <c r="F1" s="8"/>
      <c r="G1" s="8"/>
      <c r="H1" s="8"/>
    </row>
    <row r="2" spans="1:8">
      <c r="A2" s="14"/>
      <c r="B2" s="8"/>
      <c r="C2" s="8"/>
      <c r="D2" s="8"/>
      <c r="E2" s="8"/>
      <c r="F2" s="8"/>
      <c r="G2" s="8"/>
      <c r="H2" s="8"/>
    </row>
    <row r="3" spans="1:8" ht="43.15">
      <c r="A3" s="14"/>
      <c r="B3" s="8"/>
      <c r="C3" s="6" t="s">
        <v>83</v>
      </c>
      <c r="D3" s="8"/>
      <c r="E3" s="8"/>
      <c r="F3" s="8"/>
      <c r="G3" s="8"/>
      <c r="H3" s="8"/>
    </row>
    <row r="4" spans="1:8">
      <c r="A4" s="14"/>
      <c r="B4" s="8"/>
      <c r="C4" s="8"/>
      <c r="D4" s="8"/>
      <c r="E4" s="8"/>
      <c r="F4" s="8"/>
      <c r="G4" s="8"/>
      <c r="H4" s="8"/>
    </row>
    <row r="5" spans="1:8">
      <c r="A5" s="14"/>
      <c r="B5" s="8"/>
      <c r="C5" s="3" t="s">
        <v>12</v>
      </c>
      <c r="D5" s="3" t="s">
        <v>84</v>
      </c>
      <c r="E5" s="3" t="s">
        <v>85</v>
      </c>
      <c r="F5" s="3" t="s">
        <v>86</v>
      </c>
      <c r="G5" s="3" t="s">
        <v>87</v>
      </c>
      <c r="H5" s="3" t="s">
        <v>88</v>
      </c>
    </row>
    <row r="6" spans="1:8">
      <c r="A6" s="14"/>
      <c r="B6" s="8"/>
      <c r="C6" s="3" t="s">
        <v>2</v>
      </c>
      <c r="D6" s="8">
        <v>1200</v>
      </c>
      <c r="E6" s="8">
        <v>150</v>
      </c>
      <c r="F6" s="8">
        <v>300</v>
      </c>
      <c r="G6" s="8">
        <v>50</v>
      </c>
      <c r="H6" s="8">
        <v>200</v>
      </c>
    </row>
    <row r="7" spans="1:8">
      <c r="A7" s="14"/>
      <c r="B7" s="8"/>
      <c r="C7" s="8"/>
      <c r="D7" s="8"/>
      <c r="E7" s="8"/>
      <c r="F7" s="8"/>
      <c r="G7" s="8"/>
      <c r="H7" s="8"/>
    </row>
    <row r="8" spans="1:8">
      <c r="A8" s="14"/>
      <c r="B8" s="8"/>
      <c r="C8" s="3" t="s">
        <v>12</v>
      </c>
      <c r="D8" s="3" t="s">
        <v>2</v>
      </c>
      <c r="E8" s="8"/>
      <c r="F8" s="8"/>
      <c r="G8" s="8"/>
      <c r="H8" s="8"/>
    </row>
    <row r="9" spans="1:8">
      <c r="A9" s="14"/>
      <c r="B9" s="8"/>
      <c r="C9" s="3" t="s">
        <v>84</v>
      </c>
      <c r="D9" s="8">
        <v>1200</v>
      </c>
      <c r="E9" s="8"/>
      <c r="F9" s="8"/>
      <c r="G9" s="8"/>
      <c r="H9" s="8"/>
    </row>
    <row r="10" spans="1:8">
      <c r="A10" s="14"/>
      <c r="B10" s="8"/>
      <c r="C10" s="3" t="s">
        <v>85</v>
      </c>
      <c r="D10" s="8">
        <v>150</v>
      </c>
      <c r="E10" s="8"/>
      <c r="F10" s="8"/>
      <c r="G10" s="8"/>
      <c r="H10" s="8"/>
    </row>
    <row r="11" spans="1:8">
      <c r="A11" s="14"/>
      <c r="B11" s="8"/>
      <c r="C11" s="3" t="s">
        <v>86</v>
      </c>
      <c r="D11" s="8">
        <v>300</v>
      </c>
      <c r="E11" s="8"/>
      <c r="F11" s="8"/>
      <c r="G11" s="8"/>
      <c r="H11" s="8"/>
    </row>
    <row r="12" spans="1:8">
      <c r="A12" s="14"/>
      <c r="B12" s="8"/>
      <c r="C12" s="3" t="s">
        <v>87</v>
      </c>
      <c r="D12" s="8">
        <v>50</v>
      </c>
      <c r="E12" s="8"/>
      <c r="F12" s="8"/>
      <c r="G12" s="8"/>
      <c r="H12" s="8"/>
    </row>
    <row r="13" spans="1:8">
      <c r="A13" s="14"/>
      <c r="B13" s="8"/>
      <c r="C13" s="3" t="s">
        <v>88</v>
      </c>
      <c r="D13" s="8">
        <v>200</v>
      </c>
      <c r="E13" s="8"/>
      <c r="F13" s="8"/>
      <c r="G13" s="8"/>
      <c r="H13" s="8"/>
    </row>
    <row r="14" spans="1:8">
      <c r="A14" s="14"/>
      <c r="B14" s="8"/>
      <c r="C14" s="8"/>
      <c r="D14" s="8"/>
      <c r="E14" s="8"/>
      <c r="F14" s="8"/>
      <c r="G14" s="8"/>
      <c r="H14" s="8"/>
    </row>
    <row r="15" spans="1:8">
      <c r="A15" s="14"/>
      <c r="B15" s="8"/>
      <c r="C15" s="8"/>
      <c r="D15" s="8"/>
      <c r="E15" s="8"/>
      <c r="F15" s="8"/>
      <c r="G15" s="8"/>
      <c r="H15" s="8"/>
    </row>
    <row r="16" spans="1:8">
      <c r="A16" s="14"/>
      <c r="B16" s="8"/>
      <c r="C16" s="8" t="s">
        <v>89</v>
      </c>
      <c r="D16" s="8"/>
      <c r="E16" s="8"/>
      <c r="F16" s="8"/>
      <c r="G16" s="8"/>
      <c r="H16" s="8"/>
    </row>
    <row r="17" spans="1:4">
      <c r="A17" s="14"/>
      <c r="B17" s="8"/>
      <c r="C17" s="8"/>
      <c r="D17" s="8"/>
    </row>
    <row r="18" spans="1:4">
      <c r="A18" s="14"/>
      <c r="B18" s="8"/>
      <c r="C18" s="8" t="str" cm="1">
        <f t="array" ref="C18:D23">TRANSPOSE(C5:H6)</f>
        <v>Item</v>
      </c>
      <c r="D18" s="8" t="str">
        <v>Amount</v>
      </c>
    </row>
    <row r="19" spans="1:4">
      <c r="A19" s="14"/>
      <c r="B19" s="8"/>
      <c r="C19" s="8" t="str">
        <v>Laptop</v>
      </c>
      <c r="D19" s="8">
        <v>1200</v>
      </c>
    </row>
    <row r="20" spans="1:4">
      <c r="A20" s="8"/>
      <c r="B20" s="8"/>
      <c r="C20" s="8" t="str">
        <v>Headphones</v>
      </c>
      <c r="D20" s="8">
        <v>150</v>
      </c>
    </row>
    <row r="21" spans="1:4">
      <c r="A21" s="8"/>
      <c r="B21" s="8"/>
      <c r="C21" s="8" t="str">
        <v>Office Chair</v>
      </c>
      <c r="D21" s="8">
        <v>300</v>
      </c>
    </row>
    <row r="22" spans="1:4">
      <c r="A22" s="8"/>
      <c r="B22" s="8"/>
      <c r="C22" s="8" t="str">
        <v>Wireless Mouse</v>
      </c>
      <c r="D22" s="8">
        <v>50</v>
      </c>
    </row>
    <row r="23" spans="1:4">
      <c r="A23" s="8"/>
      <c r="B23" s="8"/>
      <c r="C23" s="8" t="str">
        <v>External Hard Drive</v>
      </c>
      <c r="D23" s="8">
        <v>200</v>
      </c>
    </row>
  </sheetData>
  <mergeCells count="1">
    <mergeCell ref="A1:A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3B18-9545-4BC8-8203-91A0B676F5B9}">
  <dimension ref="A3:R42"/>
  <sheetViews>
    <sheetView topLeftCell="J32" workbookViewId="0">
      <selection activeCell="L46" sqref="L46"/>
    </sheetView>
  </sheetViews>
  <sheetFormatPr defaultRowHeight="15"/>
  <cols>
    <col min="9" max="9" width="12.7109375" bestFit="1" customWidth="1"/>
    <col min="10" max="10" width="11.140625" bestFit="1" customWidth="1"/>
    <col min="13" max="13" width="9.5703125" bestFit="1" customWidth="1"/>
    <col min="14" max="14" width="15" bestFit="1" customWidth="1"/>
    <col min="15" max="15" width="15" customWidth="1"/>
    <col min="16" max="16" width="12" bestFit="1" customWidth="1"/>
  </cols>
  <sheetData>
    <row r="3" spans="9:13">
      <c r="I3" s="3" t="s">
        <v>90</v>
      </c>
      <c r="J3" s="3" t="s">
        <v>91</v>
      </c>
      <c r="K3" s="3" t="s">
        <v>92</v>
      </c>
      <c r="L3" s="3" t="s">
        <v>93</v>
      </c>
      <c r="M3" s="3" t="s">
        <v>94</v>
      </c>
    </row>
    <row r="4" spans="9:13">
      <c r="I4" s="8" t="s">
        <v>95</v>
      </c>
      <c r="J4" s="8" t="s">
        <v>7</v>
      </c>
      <c r="K4" s="9">
        <v>75000</v>
      </c>
      <c r="L4" s="9">
        <v>82000</v>
      </c>
      <c r="M4" s="9">
        <v>2000000</v>
      </c>
    </row>
    <row r="5" spans="9:13">
      <c r="I5" s="8" t="s">
        <v>96</v>
      </c>
      <c r="J5" s="8" t="s">
        <v>97</v>
      </c>
      <c r="K5" s="9">
        <v>25000</v>
      </c>
      <c r="L5" s="9">
        <v>80000</v>
      </c>
      <c r="M5" s="9">
        <v>120000</v>
      </c>
    </row>
    <row r="6" spans="9:13">
      <c r="I6" s="8" t="s">
        <v>95</v>
      </c>
      <c r="J6" s="8" t="s">
        <v>5</v>
      </c>
      <c r="K6" s="9">
        <v>90000</v>
      </c>
      <c r="L6" s="9">
        <v>110000</v>
      </c>
      <c r="M6" s="9">
        <v>120000</v>
      </c>
    </row>
    <row r="7" spans="9:13">
      <c r="I7" s="8" t="s">
        <v>98</v>
      </c>
      <c r="J7" s="8" t="s">
        <v>99</v>
      </c>
      <c r="K7" s="9">
        <v>10000</v>
      </c>
      <c r="L7" s="9">
        <v>30000</v>
      </c>
      <c r="M7" s="9">
        <v>40000</v>
      </c>
    </row>
    <row r="8" spans="9:13">
      <c r="I8" s="8" t="s">
        <v>98</v>
      </c>
      <c r="J8" s="8" t="s">
        <v>100</v>
      </c>
      <c r="K8" s="9">
        <v>30000</v>
      </c>
      <c r="L8" s="9">
        <v>80000</v>
      </c>
      <c r="M8" s="9">
        <v>30000</v>
      </c>
    </row>
    <row r="9" spans="9:13">
      <c r="I9" s="8" t="s">
        <v>101</v>
      </c>
      <c r="J9" s="8" t="s">
        <v>102</v>
      </c>
      <c r="K9" s="9">
        <v>90000</v>
      </c>
      <c r="L9" s="9">
        <v>35000</v>
      </c>
      <c r="M9" s="9">
        <v>25000</v>
      </c>
    </row>
    <row r="10" spans="9:13">
      <c r="I10" s="8" t="s">
        <v>96</v>
      </c>
      <c r="J10" s="8" t="s">
        <v>103</v>
      </c>
      <c r="K10" s="9">
        <v>30000</v>
      </c>
      <c r="L10" s="9">
        <v>15000</v>
      </c>
      <c r="M10" s="9">
        <v>20000</v>
      </c>
    </row>
    <row r="11" spans="9:13">
      <c r="I11" s="8" t="s">
        <v>101</v>
      </c>
      <c r="J11" s="8" t="s">
        <v>104</v>
      </c>
      <c r="K11" s="9">
        <v>80000</v>
      </c>
      <c r="L11" s="9">
        <v>40000</v>
      </c>
      <c r="M11" s="9">
        <v>20000</v>
      </c>
    </row>
    <row r="19" spans="1:18">
      <c r="A19" s="8"/>
      <c r="B19" s="8"/>
      <c r="C19" s="8"/>
      <c r="D19" s="8"/>
      <c r="E19" s="8"/>
      <c r="F19" s="8"/>
      <c r="G19" s="8"/>
      <c r="H19" s="8"/>
      <c r="I19" s="3" t="s">
        <v>105</v>
      </c>
      <c r="J19" s="3" t="s">
        <v>106</v>
      </c>
      <c r="K19" s="3" t="s">
        <v>107</v>
      </c>
      <c r="L19" s="3" t="s">
        <v>108</v>
      </c>
      <c r="M19" s="8"/>
      <c r="N19" s="8"/>
      <c r="O19" s="3" t="s">
        <v>105</v>
      </c>
      <c r="P19" s="3" t="s">
        <v>106</v>
      </c>
      <c r="Q19" s="3" t="s">
        <v>107</v>
      </c>
      <c r="R19" s="3" t="s">
        <v>108</v>
      </c>
    </row>
    <row r="20" spans="1:18">
      <c r="A20" s="8"/>
      <c r="B20" s="8"/>
      <c r="C20" s="8"/>
      <c r="D20" s="8"/>
      <c r="E20" s="8"/>
      <c r="F20" s="8"/>
      <c r="G20" s="8"/>
      <c r="H20" s="8"/>
      <c r="I20" s="10">
        <v>44130</v>
      </c>
      <c r="J20" s="8" t="s">
        <v>109</v>
      </c>
      <c r="K20" s="11">
        <v>21</v>
      </c>
      <c r="L20" s="11">
        <v>3820</v>
      </c>
      <c r="M20" s="8"/>
      <c r="N20" s="8"/>
      <c r="O20" s="10">
        <v>44127</v>
      </c>
      <c r="P20" s="8" t="s">
        <v>110</v>
      </c>
      <c r="Q20" s="11">
        <v>45</v>
      </c>
      <c r="R20" s="11">
        <v>5050</v>
      </c>
    </row>
    <row r="21" spans="1:18">
      <c r="A21" s="8"/>
      <c r="B21" s="8"/>
      <c r="C21" s="8"/>
      <c r="D21" s="8"/>
      <c r="E21" s="8"/>
      <c r="F21" s="8"/>
      <c r="G21" s="8"/>
      <c r="H21" s="8"/>
      <c r="I21" s="10">
        <v>44129</v>
      </c>
      <c r="J21" s="8" t="s">
        <v>111</v>
      </c>
      <c r="K21" s="11">
        <v>62</v>
      </c>
      <c r="L21" s="11">
        <v>2112</v>
      </c>
      <c r="M21" s="8"/>
      <c r="N21" s="8"/>
      <c r="O21" s="10">
        <v>44130</v>
      </c>
      <c r="P21" s="8" t="s">
        <v>109</v>
      </c>
      <c r="Q21" s="11">
        <v>21</v>
      </c>
      <c r="R21" s="11">
        <v>3820</v>
      </c>
    </row>
    <row r="22" spans="1:18">
      <c r="A22" s="8"/>
      <c r="B22" s="8"/>
      <c r="C22" s="8"/>
      <c r="D22" s="8"/>
      <c r="E22" s="8"/>
      <c r="F22" s="8"/>
      <c r="G22" s="8"/>
      <c r="H22" s="8"/>
      <c r="I22" s="10">
        <v>44126</v>
      </c>
      <c r="J22" s="8" t="s">
        <v>112</v>
      </c>
      <c r="K22" s="11">
        <v>25</v>
      </c>
      <c r="L22" s="11">
        <v>1611</v>
      </c>
      <c r="M22" s="8"/>
      <c r="N22" s="8"/>
      <c r="O22" s="10">
        <v>44132</v>
      </c>
      <c r="P22" s="8" t="s">
        <v>113</v>
      </c>
      <c r="Q22" s="11">
        <v>30</v>
      </c>
      <c r="R22" s="11">
        <v>3085</v>
      </c>
    </row>
    <row r="23" spans="1:18">
      <c r="A23" s="8"/>
      <c r="B23" s="8"/>
      <c r="C23" s="8"/>
      <c r="D23" s="8"/>
      <c r="E23" s="8"/>
      <c r="F23" s="8"/>
      <c r="G23" s="8"/>
      <c r="H23" s="8"/>
      <c r="I23" s="10">
        <v>44132</v>
      </c>
      <c r="J23" s="8" t="s">
        <v>113</v>
      </c>
      <c r="K23" s="11">
        <v>30</v>
      </c>
      <c r="L23" s="11">
        <v>3085</v>
      </c>
      <c r="M23" s="8"/>
      <c r="N23" s="8"/>
      <c r="O23" s="10">
        <v>44126</v>
      </c>
      <c r="P23" s="8" t="s">
        <v>112</v>
      </c>
      <c r="Q23" s="11">
        <v>25</v>
      </c>
      <c r="R23" s="11">
        <v>1611</v>
      </c>
    </row>
    <row r="24" spans="1:18">
      <c r="A24" s="8"/>
      <c r="B24" s="8"/>
      <c r="C24" s="8"/>
      <c r="D24" s="8"/>
      <c r="E24" s="8"/>
      <c r="F24" s="8"/>
      <c r="G24" s="8"/>
      <c r="H24" s="8"/>
      <c r="I24" s="10">
        <v>44128</v>
      </c>
      <c r="J24" s="8" t="s">
        <v>114</v>
      </c>
      <c r="K24" s="11">
        <v>69</v>
      </c>
      <c r="L24" s="11">
        <v>528</v>
      </c>
      <c r="M24" s="8"/>
      <c r="N24" s="8"/>
      <c r="O24" s="10">
        <v>44128</v>
      </c>
      <c r="P24" s="8" t="s">
        <v>114</v>
      </c>
      <c r="Q24" s="11">
        <v>69</v>
      </c>
      <c r="R24" s="11">
        <v>528</v>
      </c>
    </row>
    <row r="25" spans="1:18">
      <c r="A25" s="8"/>
      <c r="B25" s="8"/>
      <c r="C25" s="8"/>
      <c r="D25" s="8"/>
      <c r="E25" s="8"/>
      <c r="F25" s="8"/>
      <c r="G25" s="8"/>
      <c r="H25" s="8"/>
      <c r="I25" s="10">
        <v>44127</v>
      </c>
      <c r="J25" s="8" t="s">
        <v>110</v>
      </c>
      <c r="K25" s="11">
        <v>45</v>
      </c>
      <c r="L25" s="11">
        <v>5050</v>
      </c>
      <c r="M25" s="8"/>
      <c r="N25" s="8"/>
      <c r="O25" s="10">
        <v>44129</v>
      </c>
      <c r="P25" s="8" t="s">
        <v>111</v>
      </c>
      <c r="Q25" s="11">
        <v>62</v>
      </c>
      <c r="R25" s="11">
        <v>2112</v>
      </c>
    </row>
    <row r="36" spans="1:17">
      <c r="A36" s="8"/>
      <c r="B36" s="8"/>
      <c r="C36" s="8"/>
      <c r="D36" s="8"/>
      <c r="E36" s="8"/>
      <c r="F36" s="8"/>
      <c r="G36" s="8"/>
      <c r="H36" s="8"/>
      <c r="I36" s="3" t="s">
        <v>105</v>
      </c>
      <c r="J36" s="3" t="s">
        <v>106</v>
      </c>
      <c r="K36" s="3" t="s">
        <v>107</v>
      </c>
      <c r="L36" s="3" t="s">
        <v>108</v>
      </c>
      <c r="M36" s="8"/>
      <c r="N36" s="3" t="s">
        <v>105</v>
      </c>
      <c r="O36" s="3" t="s">
        <v>106</v>
      </c>
      <c r="P36" s="3" t="s">
        <v>107</v>
      </c>
      <c r="Q36" s="3" t="s">
        <v>108</v>
      </c>
    </row>
    <row r="37" spans="1:17">
      <c r="A37" s="8"/>
      <c r="B37" s="8"/>
      <c r="C37" s="8"/>
      <c r="D37" s="8"/>
      <c r="E37" s="8"/>
      <c r="F37" s="8"/>
      <c r="G37" s="8"/>
      <c r="H37" s="8"/>
      <c r="I37" s="10">
        <v>44130</v>
      </c>
      <c r="J37" s="8" t="s">
        <v>109</v>
      </c>
      <c r="K37" s="11">
        <v>21</v>
      </c>
      <c r="L37" s="11">
        <v>3820</v>
      </c>
      <c r="M37" s="8"/>
      <c r="N37" s="10">
        <v>44130</v>
      </c>
      <c r="O37" s="8" t="s">
        <v>109</v>
      </c>
      <c r="P37" s="11">
        <v>21</v>
      </c>
      <c r="Q37" s="11">
        <v>3820</v>
      </c>
    </row>
    <row r="38" spans="1:17">
      <c r="A38" s="8"/>
      <c r="B38" s="8"/>
      <c r="C38" s="8"/>
      <c r="D38" s="8"/>
      <c r="E38" s="8"/>
      <c r="F38" s="8"/>
      <c r="G38" s="8"/>
      <c r="H38" s="8"/>
      <c r="I38" s="10">
        <v>44129</v>
      </c>
      <c r="J38" s="8" t="s">
        <v>111</v>
      </c>
      <c r="K38" s="11">
        <v>62</v>
      </c>
      <c r="L38" s="11">
        <v>2112</v>
      </c>
      <c r="M38" s="8"/>
      <c r="N38" s="10">
        <v>44129</v>
      </c>
      <c r="O38" s="8" t="s">
        <v>111</v>
      </c>
      <c r="P38" s="11">
        <v>62</v>
      </c>
      <c r="Q38" s="11">
        <v>2112</v>
      </c>
    </row>
    <row r="39" spans="1:17">
      <c r="A39" s="8"/>
      <c r="B39" s="8"/>
      <c r="C39" s="8"/>
      <c r="D39" s="8"/>
      <c r="E39" s="8"/>
      <c r="F39" s="8"/>
      <c r="G39" s="8"/>
      <c r="H39" s="8"/>
      <c r="I39" s="10">
        <v>44132</v>
      </c>
      <c r="J39" s="8" t="s">
        <v>113</v>
      </c>
      <c r="K39" s="11">
        <v>30</v>
      </c>
      <c r="L39" s="11">
        <v>3085</v>
      </c>
      <c r="M39" s="8"/>
      <c r="N39" s="10">
        <v>44132</v>
      </c>
      <c r="O39" s="8" t="s">
        <v>113</v>
      </c>
      <c r="P39" s="11">
        <v>30</v>
      </c>
      <c r="Q39" s="11">
        <v>3085</v>
      </c>
    </row>
    <row r="40" spans="1:17">
      <c r="A40" s="8"/>
      <c r="B40" s="8"/>
      <c r="C40" s="8"/>
      <c r="D40" s="8"/>
      <c r="E40" s="8"/>
      <c r="F40" s="8"/>
      <c r="G40" s="8"/>
      <c r="H40" s="8"/>
      <c r="I40" s="10">
        <v>44126</v>
      </c>
      <c r="J40" s="8" t="s">
        <v>112</v>
      </c>
      <c r="K40" s="11">
        <v>25</v>
      </c>
      <c r="L40" s="11">
        <v>1611</v>
      </c>
      <c r="M40" s="8"/>
      <c r="N40" s="10">
        <v>44126</v>
      </c>
      <c r="O40" s="8" t="s">
        <v>112</v>
      </c>
      <c r="P40" s="11">
        <v>25</v>
      </c>
      <c r="Q40" s="11">
        <v>1611</v>
      </c>
    </row>
    <row r="41" spans="1:17">
      <c r="A41" s="8"/>
      <c r="B41" s="8"/>
      <c r="C41" s="8"/>
      <c r="D41" s="8"/>
      <c r="E41" s="8"/>
      <c r="F41" s="8"/>
      <c r="G41" s="8"/>
      <c r="H41" s="8"/>
      <c r="I41" s="10">
        <v>44127</v>
      </c>
      <c r="J41" s="8" t="s">
        <v>110</v>
      </c>
      <c r="K41" s="11">
        <v>45</v>
      </c>
      <c r="L41" s="11">
        <v>5050</v>
      </c>
      <c r="M41" s="8"/>
      <c r="N41" s="10">
        <v>44127</v>
      </c>
      <c r="O41" s="8" t="s">
        <v>110</v>
      </c>
      <c r="P41" s="11">
        <v>45</v>
      </c>
      <c r="Q41" s="11">
        <v>5050</v>
      </c>
    </row>
    <row r="42" spans="1:17">
      <c r="A42" s="8"/>
      <c r="B42" s="8"/>
      <c r="C42" s="8"/>
      <c r="D42" s="8"/>
      <c r="E42" s="8"/>
      <c r="F42" s="8"/>
      <c r="G42" s="8"/>
      <c r="H42" s="8"/>
      <c r="I42" s="10">
        <v>44128</v>
      </c>
      <c r="J42" s="8" t="s">
        <v>115</v>
      </c>
      <c r="K42" s="11">
        <v>69</v>
      </c>
      <c r="L42" s="11">
        <v>528</v>
      </c>
      <c r="M42" s="8"/>
      <c r="N42" s="10">
        <v>44128</v>
      </c>
      <c r="O42" s="8" t="s">
        <v>115</v>
      </c>
      <c r="P42" s="11">
        <v>69</v>
      </c>
      <c r="Q42" s="11">
        <v>528</v>
      </c>
    </row>
  </sheetData>
  <sortState xmlns:xlrd2="http://schemas.microsoft.com/office/spreadsheetml/2017/richdata2" ref="O20:R25">
    <sortCondition ref="O20:O25"/>
  </sortState>
  <conditionalFormatting sqref="L20:L25">
    <cfRule type="cellIs" dxfId="23" priority="2" operator="greaterThan">
      <formula>3000</formula>
    </cfRule>
  </conditionalFormatting>
  <conditionalFormatting sqref="R20:R25">
    <cfRule type="cellIs" dxfId="22" priority="1" operator="greaterThan">
      <formula>3000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14715-1C03-4A3D-A6D7-0EB3D0B7EB54}">
  <dimension ref="A1:O52"/>
  <sheetViews>
    <sheetView tabSelected="1" topLeftCell="G31" workbookViewId="0">
      <selection activeCell="R39" sqref="R39"/>
    </sheetView>
  </sheetViews>
  <sheetFormatPr defaultRowHeight="15"/>
  <cols>
    <col min="10" max="10" width="14" bestFit="1" customWidth="1"/>
    <col min="11" max="11" width="11.140625" bestFit="1" customWidth="1"/>
  </cols>
  <sheetData>
    <row r="1" spans="1:1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>
      <c r="A3" s="8"/>
      <c r="B3" s="8"/>
      <c r="C3" s="8"/>
      <c r="D3" s="8"/>
      <c r="E3" s="8"/>
      <c r="F3" s="8"/>
      <c r="G3" s="8"/>
      <c r="H3" s="8"/>
      <c r="I3" s="8"/>
      <c r="J3" s="3" t="s">
        <v>24</v>
      </c>
      <c r="K3" s="3" t="s">
        <v>91</v>
      </c>
      <c r="L3" s="3" t="s">
        <v>92</v>
      </c>
      <c r="M3" s="3" t="s">
        <v>93</v>
      </c>
      <c r="N3" s="3" t="s">
        <v>94</v>
      </c>
    </row>
    <row r="4" spans="1:14">
      <c r="A4" s="8"/>
      <c r="B4" s="8"/>
      <c r="C4" s="8"/>
      <c r="D4" s="8"/>
      <c r="E4" s="8"/>
      <c r="F4" s="8"/>
      <c r="G4" s="8"/>
      <c r="H4" s="8"/>
      <c r="I4" s="8"/>
      <c r="J4" s="8" t="s">
        <v>98</v>
      </c>
      <c r="K4" s="8" t="s">
        <v>100</v>
      </c>
      <c r="L4" s="9">
        <v>30000</v>
      </c>
      <c r="M4" s="9">
        <v>15000</v>
      </c>
      <c r="N4" s="9">
        <v>20000</v>
      </c>
    </row>
    <row r="5" spans="1:14">
      <c r="A5" s="8"/>
      <c r="B5" s="8"/>
      <c r="C5" s="8"/>
      <c r="D5" s="8"/>
      <c r="E5" s="8"/>
      <c r="F5" s="8"/>
      <c r="G5" s="8"/>
      <c r="H5" s="8"/>
      <c r="I5" s="8"/>
      <c r="J5" s="8" t="s">
        <v>98</v>
      </c>
      <c r="K5" s="8" t="s">
        <v>99</v>
      </c>
      <c r="L5" s="9">
        <v>25000</v>
      </c>
      <c r="M5" s="9">
        <v>80000</v>
      </c>
      <c r="N5" s="9">
        <v>120000</v>
      </c>
    </row>
    <row r="6" spans="1:14">
      <c r="A6" s="8"/>
      <c r="B6" s="8"/>
      <c r="C6" s="8"/>
      <c r="D6" s="8"/>
      <c r="E6" s="8"/>
      <c r="F6" s="8"/>
      <c r="G6" s="8"/>
      <c r="H6" s="8"/>
      <c r="I6" s="8"/>
      <c r="J6" s="8" t="s">
        <v>96</v>
      </c>
      <c r="K6" s="8" t="s">
        <v>103</v>
      </c>
      <c r="L6" s="9">
        <v>30000</v>
      </c>
      <c r="M6" s="9">
        <v>15000</v>
      </c>
      <c r="N6" s="9">
        <v>20000</v>
      </c>
    </row>
    <row r="7" spans="1:14">
      <c r="A7" s="8"/>
      <c r="B7" s="8"/>
      <c r="C7" s="8"/>
      <c r="D7" s="8"/>
      <c r="E7" s="8"/>
      <c r="F7" s="8"/>
      <c r="G7" s="8"/>
      <c r="H7" s="8"/>
      <c r="I7" s="8"/>
      <c r="J7" s="8" t="s">
        <v>96</v>
      </c>
      <c r="K7" s="8" t="s">
        <v>97</v>
      </c>
      <c r="L7" s="9">
        <v>25000</v>
      </c>
      <c r="M7" s="9">
        <v>80000</v>
      </c>
      <c r="N7" s="9">
        <v>120000</v>
      </c>
    </row>
    <row r="8" spans="1:14">
      <c r="A8" s="8"/>
      <c r="B8" s="8"/>
      <c r="C8" s="8"/>
      <c r="D8" s="8"/>
      <c r="E8" s="8"/>
      <c r="F8" s="8"/>
      <c r="G8" s="8"/>
      <c r="H8" s="8"/>
      <c r="I8" s="8"/>
      <c r="J8" s="8" t="s">
        <v>101</v>
      </c>
      <c r="K8" s="8" t="s">
        <v>116</v>
      </c>
      <c r="L8" s="9">
        <v>80000</v>
      </c>
      <c r="M8" s="9">
        <v>40000</v>
      </c>
      <c r="N8" s="9">
        <v>20000</v>
      </c>
    </row>
    <row r="9" spans="1:14">
      <c r="A9" s="8"/>
      <c r="B9" s="8"/>
      <c r="C9" s="8"/>
      <c r="D9" s="8"/>
      <c r="E9" s="8"/>
      <c r="F9" s="8"/>
      <c r="G9" s="8"/>
      <c r="H9" s="8"/>
      <c r="I9" s="8"/>
      <c r="J9" s="8" t="s">
        <v>101</v>
      </c>
      <c r="K9" s="8" t="s">
        <v>102</v>
      </c>
      <c r="L9" s="9">
        <v>90000</v>
      </c>
      <c r="M9" s="9">
        <v>35000</v>
      </c>
      <c r="N9" s="9">
        <v>25000</v>
      </c>
    </row>
    <row r="10" spans="1:14">
      <c r="A10" s="8"/>
      <c r="B10" s="8"/>
      <c r="C10" s="8"/>
      <c r="D10" s="8"/>
      <c r="E10" s="8"/>
      <c r="F10" s="8"/>
      <c r="G10" s="8"/>
      <c r="H10" s="8"/>
      <c r="I10" s="8"/>
      <c r="J10" s="8" t="s">
        <v>95</v>
      </c>
      <c r="K10" s="8" t="s">
        <v>5</v>
      </c>
      <c r="L10" s="9">
        <v>90000</v>
      </c>
      <c r="M10" s="9">
        <v>110000</v>
      </c>
      <c r="N10" s="9">
        <v>120000</v>
      </c>
    </row>
    <row r="11" spans="1:14">
      <c r="A11" s="8"/>
      <c r="B11" s="8"/>
      <c r="C11" s="8"/>
      <c r="D11" s="8"/>
      <c r="E11" s="8"/>
      <c r="F11" s="8"/>
      <c r="G11" s="8"/>
      <c r="H11" s="8"/>
      <c r="I11" s="8"/>
      <c r="J11" s="8" t="s">
        <v>95</v>
      </c>
      <c r="K11" s="8" t="s">
        <v>7</v>
      </c>
      <c r="L11" s="9">
        <v>75000</v>
      </c>
      <c r="M11" s="9">
        <v>82000</v>
      </c>
      <c r="N11" s="9">
        <v>150000</v>
      </c>
    </row>
    <row r="12" spans="1:14">
      <c r="A12" s="8"/>
      <c r="B12" s="8"/>
      <c r="C12" s="8"/>
      <c r="D12" s="8"/>
      <c r="E12" s="8"/>
      <c r="F12" s="8"/>
      <c r="G12" s="8"/>
      <c r="H12" s="8"/>
      <c r="I12" s="8"/>
      <c r="J12" s="8" t="s">
        <v>117</v>
      </c>
      <c r="K12" s="8" t="s">
        <v>118</v>
      </c>
      <c r="L12" s="9">
        <v>25000</v>
      </c>
      <c r="M12" s="9"/>
      <c r="N12" s="9"/>
    </row>
    <row r="24" spans="1:15">
      <c r="A24" s="8"/>
      <c r="B24" s="8"/>
      <c r="C24" s="8"/>
      <c r="D24" s="8"/>
      <c r="E24" s="8"/>
      <c r="F24" s="8"/>
      <c r="G24" s="8"/>
      <c r="H24" s="8"/>
      <c r="I24" s="8"/>
      <c r="J24" s="3" t="s">
        <v>90</v>
      </c>
      <c r="K24" s="3" t="s">
        <v>91</v>
      </c>
      <c r="L24" s="3" t="s">
        <v>92</v>
      </c>
      <c r="M24" s="3" t="s">
        <v>93</v>
      </c>
      <c r="N24" s="3" t="s">
        <v>94</v>
      </c>
      <c r="O24" s="3" t="s">
        <v>119</v>
      </c>
    </row>
    <row r="25" spans="1:15">
      <c r="A25" s="8"/>
      <c r="B25" s="8"/>
      <c r="C25" s="8"/>
      <c r="D25" s="8"/>
      <c r="E25" s="8"/>
      <c r="F25" s="8"/>
      <c r="G25" s="8"/>
      <c r="H25" s="8"/>
      <c r="I25" s="8"/>
      <c r="J25" s="8" t="s">
        <v>98</v>
      </c>
      <c r="K25" s="8" t="s">
        <v>100</v>
      </c>
      <c r="L25" s="9">
        <v>30000</v>
      </c>
      <c r="M25" s="9">
        <v>15000</v>
      </c>
      <c r="N25" s="9">
        <v>20000</v>
      </c>
      <c r="O25" s="9">
        <f>SUM(Table4[[#This Row],[Oct]:[Dec]])</f>
        <v>65000</v>
      </c>
    </row>
    <row r="26" spans="1:15">
      <c r="A26" s="8"/>
      <c r="B26" s="8"/>
      <c r="C26" s="8"/>
      <c r="D26" s="8"/>
      <c r="E26" s="8"/>
      <c r="F26" s="8"/>
      <c r="G26" s="8"/>
      <c r="H26" s="8"/>
      <c r="I26" s="8"/>
      <c r="J26" s="8" t="s">
        <v>98</v>
      </c>
      <c r="K26" s="8" t="s">
        <v>99</v>
      </c>
      <c r="L26" s="9">
        <v>25000</v>
      </c>
      <c r="M26" s="9">
        <v>80000</v>
      </c>
      <c r="N26" s="9">
        <v>120000</v>
      </c>
      <c r="O26" s="9">
        <f>SUM(Table4[[#This Row],[Oct]:[Dec]])</f>
        <v>225000</v>
      </c>
    </row>
    <row r="27" spans="1:15">
      <c r="A27" s="8"/>
      <c r="B27" s="8"/>
      <c r="C27" s="8"/>
      <c r="D27" s="8"/>
      <c r="E27" s="8"/>
      <c r="F27" s="8"/>
      <c r="G27" s="8"/>
      <c r="H27" s="8"/>
      <c r="I27" s="8"/>
      <c r="J27" s="8" t="s">
        <v>96</v>
      </c>
      <c r="K27" s="8" t="s">
        <v>103</v>
      </c>
      <c r="L27" s="9">
        <v>30000</v>
      </c>
      <c r="M27" s="9">
        <v>15000</v>
      </c>
      <c r="N27" s="9">
        <v>20000</v>
      </c>
      <c r="O27" s="9">
        <f>SUM(Table4[[#This Row],[Oct]:[Dec]])</f>
        <v>65000</v>
      </c>
    </row>
    <row r="28" spans="1:15">
      <c r="A28" s="8"/>
      <c r="B28" s="8"/>
      <c r="C28" s="8"/>
      <c r="D28" s="8"/>
      <c r="E28" s="8"/>
      <c r="F28" s="8"/>
      <c r="G28" s="8"/>
      <c r="H28" s="8"/>
      <c r="I28" s="8"/>
      <c r="J28" s="8" t="s">
        <v>96</v>
      </c>
      <c r="K28" s="8" t="s">
        <v>97</v>
      </c>
      <c r="L28" s="9">
        <v>25000</v>
      </c>
      <c r="M28" s="9">
        <v>80000</v>
      </c>
      <c r="N28" s="9">
        <v>120000</v>
      </c>
      <c r="O28" s="9">
        <f>SUM(Table4[[#This Row],[Oct]:[Dec]])</f>
        <v>225000</v>
      </c>
    </row>
    <row r="29" spans="1:15">
      <c r="A29" s="8"/>
      <c r="B29" s="8"/>
      <c r="C29" s="8"/>
      <c r="D29" s="8"/>
      <c r="E29" s="8"/>
      <c r="F29" s="8"/>
      <c r="G29" s="8"/>
      <c r="H29" s="8"/>
      <c r="I29" s="8"/>
      <c r="J29" s="8" t="s">
        <v>101</v>
      </c>
      <c r="K29" s="8" t="s">
        <v>116</v>
      </c>
      <c r="L29" s="9">
        <v>80000</v>
      </c>
      <c r="M29" s="9">
        <v>40000</v>
      </c>
      <c r="N29" s="9">
        <v>20000</v>
      </c>
      <c r="O29" s="9">
        <f>SUM(Table4[[#This Row],[Oct]:[Dec]])</f>
        <v>140000</v>
      </c>
    </row>
    <row r="30" spans="1:15">
      <c r="A30" s="8"/>
      <c r="B30" s="8"/>
      <c r="C30" s="8"/>
      <c r="D30" s="8"/>
      <c r="E30" s="8"/>
      <c r="F30" s="8"/>
      <c r="G30" s="8"/>
      <c r="H30" s="8"/>
      <c r="I30" s="8"/>
      <c r="J30" s="8" t="s">
        <v>101</v>
      </c>
      <c r="K30" s="8" t="s">
        <v>102</v>
      </c>
      <c r="L30" s="9">
        <v>90000</v>
      </c>
      <c r="M30" s="9">
        <v>35000</v>
      </c>
      <c r="N30" s="9">
        <v>25000</v>
      </c>
      <c r="O30" s="9">
        <f>SUM(Table4[[#This Row],[Oct]:[Dec]])</f>
        <v>150000</v>
      </c>
    </row>
    <row r="31" spans="1:15">
      <c r="A31" s="8"/>
      <c r="B31" s="8"/>
      <c r="C31" s="8"/>
      <c r="D31" s="8"/>
      <c r="E31" s="8"/>
      <c r="F31" s="8"/>
      <c r="G31" s="8"/>
      <c r="H31" s="8"/>
      <c r="I31" s="8"/>
      <c r="J31" s="8" t="s">
        <v>95</v>
      </c>
      <c r="K31" s="8" t="s">
        <v>5</v>
      </c>
      <c r="L31" s="9">
        <v>90000</v>
      </c>
      <c r="M31" s="9">
        <v>110000</v>
      </c>
      <c r="N31" s="9">
        <v>120000</v>
      </c>
      <c r="O31" s="9">
        <f>SUM(Table4[[#This Row],[Oct]:[Dec]])</f>
        <v>320000</v>
      </c>
    </row>
    <row r="32" spans="1:15">
      <c r="A32" s="8"/>
      <c r="B32" s="8"/>
      <c r="C32" s="8"/>
      <c r="D32" s="8"/>
      <c r="E32" s="8"/>
      <c r="F32" s="8"/>
      <c r="G32" s="8"/>
      <c r="H32" s="8"/>
      <c r="I32" s="8"/>
      <c r="J32" s="8" t="s">
        <v>95</v>
      </c>
      <c r="K32" s="8" t="s">
        <v>7</v>
      </c>
      <c r="L32" s="9">
        <v>75000</v>
      </c>
      <c r="M32" s="9">
        <v>82000</v>
      </c>
      <c r="N32" s="9">
        <v>150000</v>
      </c>
      <c r="O32" s="9">
        <f>SUM(Table4[[#This Row],[Oct]:[Dec]])</f>
        <v>307000</v>
      </c>
    </row>
    <row r="41" spans="1:12">
      <c r="A41" s="8"/>
      <c r="B41" s="8"/>
      <c r="C41" s="8"/>
      <c r="D41" s="8"/>
      <c r="E41" s="8"/>
      <c r="F41" s="8"/>
      <c r="G41" s="8"/>
      <c r="H41" s="8"/>
      <c r="I41" s="8"/>
      <c r="J41" s="3" t="s">
        <v>90</v>
      </c>
      <c r="K41" s="3" t="s">
        <v>91</v>
      </c>
      <c r="L41" s="3" t="s">
        <v>120</v>
      </c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 t="s">
        <v>98</v>
      </c>
      <c r="K42" s="8" t="s">
        <v>100</v>
      </c>
      <c r="L42" s="11">
        <v>1000</v>
      </c>
    </row>
    <row r="43" spans="1:12">
      <c r="A43" s="8"/>
      <c r="B43" s="8"/>
      <c r="C43" s="8"/>
      <c r="D43" s="8"/>
      <c r="E43" s="8"/>
      <c r="F43" s="8"/>
      <c r="G43" s="8"/>
      <c r="H43" s="8"/>
      <c r="I43" s="8"/>
      <c r="J43" s="8" t="s">
        <v>98</v>
      </c>
      <c r="K43" s="8" t="s">
        <v>99</v>
      </c>
      <c r="L43" s="11">
        <v>2000</v>
      </c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 t="s">
        <v>96</v>
      </c>
      <c r="K44" s="8" t="s">
        <v>103</v>
      </c>
      <c r="L44" s="11">
        <v>3000</v>
      </c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 t="s">
        <v>96</v>
      </c>
      <c r="K45" s="8" t="s">
        <v>97</v>
      </c>
      <c r="L45" s="11">
        <v>1000</v>
      </c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 t="s">
        <v>101</v>
      </c>
      <c r="K46" s="8" t="s">
        <v>104</v>
      </c>
      <c r="L46" s="11">
        <v>2000</v>
      </c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 t="s">
        <v>101</v>
      </c>
      <c r="K47" s="8" t="s">
        <v>102</v>
      </c>
      <c r="L47" s="11">
        <v>3000</v>
      </c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 t="s">
        <v>95</v>
      </c>
      <c r="K48" s="8" t="s">
        <v>5</v>
      </c>
      <c r="L48" s="11">
        <v>4000</v>
      </c>
    </row>
    <row r="49" spans="10:12">
      <c r="J49" s="8" t="s">
        <v>95</v>
      </c>
      <c r="K49" s="8" t="s">
        <v>7</v>
      </c>
      <c r="L49" s="11">
        <v>58000</v>
      </c>
    </row>
    <row r="50" spans="10:12">
      <c r="J50" s="8" t="s">
        <v>119</v>
      </c>
      <c r="K50" s="8"/>
      <c r="L50" s="11">
        <f>SUBTOTAL(109,Table5[Sales])</f>
        <v>74000</v>
      </c>
    </row>
    <row r="51" spans="10:12">
      <c r="J51" s="8"/>
      <c r="K51" s="8"/>
      <c r="L51" s="8"/>
    </row>
    <row r="52" spans="10:12">
      <c r="J52" s="8"/>
      <c r="K52" s="8"/>
      <c r="L52" s="8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DDBD-5FFF-4D24-854A-E2FADC00235B}">
  <dimension ref="A3:T15"/>
  <sheetViews>
    <sheetView topLeftCell="N1" workbookViewId="0">
      <selection activeCell="P3" sqref="P3"/>
    </sheetView>
  </sheetViews>
  <sheetFormatPr defaultRowHeight="15"/>
  <cols>
    <col min="10" max="10" width="11.7109375" bestFit="1" customWidth="1"/>
    <col min="12" max="12" width="11.7109375" bestFit="1" customWidth="1"/>
    <col min="20" max="20" width="14" bestFit="1" customWidth="1"/>
  </cols>
  <sheetData>
    <row r="3" spans="1:20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3" t="s">
        <v>107</v>
      </c>
      <c r="Q3" s="1" t="s">
        <v>90</v>
      </c>
      <c r="R3" s="8"/>
      <c r="S3" s="8"/>
      <c r="T3" s="3" t="s">
        <v>90</v>
      </c>
    </row>
    <row r="4" spans="1:20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 t="s">
        <v>4</v>
      </c>
      <c r="Q4" s="8" t="s">
        <v>98</v>
      </c>
      <c r="R4" s="8"/>
      <c r="S4" s="8"/>
      <c r="T4" s="8" t="s">
        <v>98</v>
      </c>
    </row>
    <row r="5" spans="1:20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 t="s">
        <v>121</v>
      </c>
      <c r="Q5" s="8" t="s">
        <v>95</v>
      </c>
      <c r="R5" s="8"/>
      <c r="S5" s="8"/>
      <c r="T5" s="8" t="s">
        <v>95</v>
      </c>
    </row>
    <row r="6" spans="1:20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 t="s">
        <v>8</v>
      </c>
      <c r="Q6" s="8" t="s">
        <v>98</v>
      </c>
      <c r="R6" s="8"/>
      <c r="S6" s="8"/>
      <c r="T6" s="8" t="s">
        <v>96</v>
      </c>
    </row>
    <row r="7" spans="1:20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 t="s">
        <v>10</v>
      </c>
      <c r="Q7" s="8"/>
      <c r="R7" s="8"/>
      <c r="S7" s="8"/>
      <c r="T7" s="8"/>
    </row>
    <row r="8" spans="1:20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 t="s">
        <v>122</v>
      </c>
      <c r="Q8" s="8"/>
      <c r="R8" s="8"/>
      <c r="S8" s="8"/>
      <c r="T8" s="8"/>
    </row>
    <row r="9" spans="1:20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 t="s">
        <v>123</v>
      </c>
      <c r="Q9" s="8"/>
      <c r="R9" s="8"/>
      <c r="S9" s="8"/>
      <c r="T9" s="8"/>
    </row>
    <row r="10" spans="1:2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 t="s">
        <v>124</v>
      </c>
      <c r="Q10" s="8"/>
      <c r="R10" s="8"/>
      <c r="S10" s="8"/>
      <c r="T10" s="8"/>
    </row>
    <row r="11" spans="1:20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 t="s">
        <v>13</v>
      </c>
      <c r="Q11" s="8"/>
      <c r="R11" s="8"/>
      <c r="S11" s="8"/>
      <c r="T11" s="8"/>
    </row>
    <row r="12" spans="1:20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 t="s">
        <v>7</v>
      </c>
      <c r="Q12" s="8"/>
      <c r="R12" s="8"/>
      <c r="S12" s="8"/>
      <c r="T12" s="8"/>
    </row>
    <row r="13" spans="1:20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 t="s">
        <v>15</v>
      </c>
      <c r="Q13" s="8"/>
      <c r="R13" s="8"/>
      <c r="S13" s="8"/>
      <c r="T13" s="8"/>
    </row>
    <row r="14" spans="1:20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 t="s">
        <v>16</v>
      </c>
      <c r="Q14" s="8"/>
      <c r="R14" s="8"/>
      <c r="S14" s="8"/>
      <c r="T14" s="8"/>
    </row>
    <row r="15" spans="1:20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 t="s">
        <v>18</v>
      </c>
      <c r="Q15" s="8"/>
      <c r="R15" s="8"/>
      <c r="S15" s="8"/>
      <c r="T15" s="8"/>
    </row>
  </sheetData>
  <dataValidations count="1">
    <dataValidation type="list" allowBlank="1" showInputMessage="1" showErrorMessage="1" sqref="Q4:Q15" xr:uid="{F64CBBD1-9C67-405D-B9A1-46369EDA7AF0}">
      <formula1>"Produce, Meat, Bakery"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Mukesh Udatha</dc:creator>
  <cp:keywords/>
  <dc:description/>
  <cp:lastModifiedBy>Mukesh Udatha</cp:lastModifiedBy>
  <cp:revision/>
  <dcterms:created xsi:type="dcterms:W3CDTF">2015-06-05T18:17:20Z</dcterms:created>
  <dcterms:modified xsi:type="dcterms:W3CDTF">2025-09-20T14:35:02Z</dcterms:modified>
  <cp:category/>
  <cp:contentStatus/>
</cp:coreProperties>
</file>