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GMD_Share\LMN\SensorPod_proto\project_plan\"/>
    </mc:Choice>
  </mc:AlternateContent>
  <bookViews>
    <workbookView xWindow="0" yWindow="0" windowWidth="15693" windowHeight="6213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4" i="1"/>
  <c r="D25" i="1"/>
  <c r="D26" i="1"/>
  <c r="D22" i="1"/>
  <c r="A23" i="1"/>
  <c r="A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5" i="1" s="1"/>
  <c r="A26" i="1" s="1"/>
  <c r="F28" i="1" l="1"/>
  <c r="G28" i="1" s="1"/>
  <c r="A4" i="1" l="1"/>
  <c r="D20" i="1" l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<sst xmlns="http://schemas.openxmlformats.org/spreadsheetml/2006/main" count="99" uniqueCount="79">
  <si>
    <t>Project:</t>
  </si>
  <si>
    <t>Sensor Pod</t>
  </si>
  <si>
    <t>Units:</t>
  </si>
  <si>
    <t>ID</t>
  </si>
  <si>
    <t>Device</t>
  </si>
  <si>
    <t>Quantity</t>
  </si>
  <si>
    <t>Total</t>
  </si>
  <si>
    <t>Designation</t>
  </si>
  <si>
    <t>Supplier</t>
  </si>
  <si>
    <t>Supplier PN</t>
  </si>
  <si>
    <t>CMR-2747PB-A</t>
  </si>
  <si>
    <t>Sound</t>
  </si>
  <si>
    <t>PR222J2</t>
  </si>
  <si>
    <t>Temp</t>
  </si>
  <si>
    <t>Resistor</t>
  </si>
  <si>
    <t>10k</t>
  </si>
  <si>
    <t>SLD-68-026</t>
  </si>
  <si>
    <t>Light</t>
  </si>
  <si>
    <t>470k</t>
  </si>
  <si>
    <t>3SP_CO_1000</t>
  </si>
  <si>
    <t>CO</t>
  </si>
  <si>
    <t>AD822</t>
  </si>
  <si>
    <t>Op-Amp</t>
  </si>
  <si>
    <t>1k</t>
  </si>
  <si>
    <t>Capacitor</t>
  </si>
  <si>
    <t>0.1u</t>
  </si>
  <si>
    <t>COZIR</t>
  </si>
  <si>
    <t>CO2</t>
  </si>
  <si>
    <t>SM-PWM-01C</t>
  </si>
  <si>
    <t>Dust</t>
  </si>
  <si>
    <t>HIH8120-021</t>
  </si>
  <si>
    <t>Humidity</t>
  </si>
  <si>
    <t>2.2k</t>
  </si>
  <si>
    <t>.22u</t>
  </si>
  <si>
    <t>DS3234</t>
  </si>
  <si>
    <t>RTC</t>
  </si>
  <si>
    <t>Coin Battery</t>
  </si>
  <si>
    <t>Battery</t>
  </si>
  <si>
    <t>SD Reader</t>
  </si>
  <si>
    <t>microSD Reader</t>
  </si>
  <si>
    <t>microSD Card</t>
  </si>
  <si>
    <t>XBee 900 Mesh Kit</t>
  </si>
  <si>
    <t>XBee Mesh Kit</t>
  </si>
  <si>
    <t>DigiKey</t>
  </si>
  <si>
    <t>http://www.digikey.com/product-detail/en/digi-international/XKB9-DMT-UHP/602-1843-ND/5824098?WT.z_cid=ref_neda_dkc_buynow</t>
  </si>
  <si>
    <t>link</t>
  </si>
  <si>
    <t>Cost</t>
  </si>
  <si>
    <t>https://www.digikey.com/product-detail/en/cui-inc/CMR-2747PB-A/102-1731-ND/1869991?&amp;WT.srch=1&amp;gclid=CjwKEAjw8ZzHBRCUwrrV59XinXUSJADSTE5kgw12OXUCO9MY2_M9ciELkMh3NF0wLEQujmj0zRcfBRoCwLfw_wcB</t>
  </si>
  <si>
    <t>http://www.digikey.com/product-detail/en/us-sensor/PR222J2/615-1068-ND/1833495?WT.srch=1&amp;gclid=CjwKEAjw8ZzHBRCUwrrV59XinXUSJADSTE5kU8x5_8TrnRLAs3Lsgh7xs-4-XT-2vzCgv2sqVYz8NxoCR1nw_wcB</t>
  </si>
  <si>
    <t>https://www.digikey.com/products/en?keywords=SLD-68-026</t>
  </si>
  <si>
    <t>https://www.digikey.com/product-detail/en/spec-sensors-llc/110-102/1684-1000-ND/6136363</t>
  </si>
  <si>
    <t>110-102</t>
  </si>
  <si>
    <t>CO2Meter.com</t>
  </si>
  <si>
    <t>https://www.co2meter.com/products/cozir-0-2-co2-sensor</t>
  </si>
  <si>
    <t>COZIR-AV-1</t>
  </si>
  <si>
    <t>http://www.digikey.com/product-detail/en/amphenol-advanced-sensors/SM-PWM-01C/235-1443-ND/5973877?WT.srch=1&amp;gclid=CjwKEAjw8ZzHBRCUwrrV59XinXUSJADSTE5kh2KKWFMc6fnWIAnwODoE8CyBPKaODxfznhhfCgak3hoCZ9zw_wcB</t>
  </si>
  <si>
    <t>HIH8120-021-001</t>
  </si>
  <si>
    <t>http://www.digikey.com/product-detail/en/honeywell-sensing-and-productivity-solutions/HIH8120-021-001/480-5706-1-ND/4291621?WT.srch=1&amp;gclid=CjwKEAjw8ZzHBRCUwrrV59XinXUSJADSTE5kCOV9xNN_qbb6uXCMQlOA0U3m_6ctWAMkdS1ZDh3fSBoCw5Lw_wcB</t>
  </si>
  <si>
    <t>SparkFun</t>
  </si>
  <si>
    <t>https://www.sparkfun.com/products/10160</t>
  </si>
  <si>
    <t>BOB-10160</t>
  </si>
  <si>
    <t>https://www.sparkfun.com/products/13743</t>
  </si>
  <si>
    <t>DEV-13743</t>
  </si>
  <si>
    <t>Amazon</t>
  </si>
  <si>
    <t>https://www.amazon.com/SanDisk-Mobile-MicroSDHC-Adapter-SDSDQM-016G-B35A/dp/B004ZIENBA/ref=sr_1_4?s=pc&amp;ie=UTF8&amp;qid=1491593328&amp;sr=1-4&amp;keywords=micro+sd+card</t>
  </si>
  <si>
    <t>Ethernet Module</t>
  </si>
  <si>
    <t>Teensy++2.0</t>
  </si>
  <si>
    <t>Saelig</t>
  </si>
  <si>
    <t>Wiznet Ethernet Module</t>
  </si>
  <si>
    <t>https://www.saelig.com/miva/merchant.mvc?Store_Code=SOS&amp;Screen=SRCH&amp;Search=ETH042&amp;manufacturers=&amp;category=</t>
  </si>
  <si>
    <t>ETH042</t>
  </si>
  <si>
    <t>1568-1232-ND</t>
  </si>
  <si>
    <t>https://www.digikey.com/products/en?keywords=1568-1232-ND</t>
  </si>
  <si>
    <t>PCBs</t>
  </si>
  <si>
    <t>PCB batch order</t>
  </si>
  <si>
    <t>OSHPark</t>
  </si>
  <si>
    <t>PoE Module</t>
  </si>
  <si>
    <t>https://www.amazon.com/gp/product/B01NBA0PHC/ref=oh_aui_detailpage_o03_s00?ie=UTF8&amp;psc=1</t>
  </si>
  <si>
    <t>https://www.amazon.com/gp/product/B01NAGVVF6/ref=oh_aui_detailpage_o05_s00?ie=UTF8&amp;psc=1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</si>
</sst>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777777"/>
      <name val="Calibri"/>
      <family val="2"/>
      <scheme val="minor"/>
    </font>
    <font>
      <sz val="11"/>
      <color rgb="FF55555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Font="1" applyFill="1" applyBorder="1"/>
    <xf numFmtId="49" fontId="0" fillId="0" borderId="1" xfId="0" applyNumberFormat="1" applyFont="1" applyFill="1" applyBorder="1"/>
    <xf numFmtId="0" fontId="0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vertical="center" wrapText="1"/>
    </xf>
    <xf numFmtId="0" fontId="2" fillId="0" borderId="1" xfId="0" applyFont="1" applyFill="1" applyBorder="1"/>
    <xf numFmtId="0" fontId="3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topLeftCell="A14" workbookViewId="0">
      <selection activeCell="H24" sqref="H24"/>
    </sheetView>
  </sheetViews>
  <sheetFormatPr defaultRowHeight="14.35" x14ac:dyDescent="0.5"/>
  <cols>
    <col min="2" max="2" width="15.1171875" bestFit="1" customWidth="1"/>
    <col min="3" max="3" width="8.703125" bestFit="1" customWidth="1"/>
    <col min="4" max="4" width="5.41015625" bestFit="1" customWidth="1"/>
    <col min="5" max="5" width="12.703125" bestFit="1" customWidth="1"/>
    <col min="6" max="6" width="12.703125" customWidth="1"/>
    <col min="7" max="7" width="8.41015625" bestFit="1" customWidth="1"/>
    <col min="8" max="8" width="12.3515625" bestFit="1" customWidth="1"/>
  </cols>
  <sheetData>
    <row r="1" spans="1:9" s="1" customFormat="1" x14ac:dyDescent="0.5">
      <c r="A1" s="3" t="s">
        <v>0</v>
      </c>
      <c r="B1" s="3" t="s">
        <v>1</v>
      </c>
      <c r="C1" s="3" t="s">
        <v>2</v>
      </c>
      <c r="D1" s="3">
        <v>3</v>
      </c>
      <c r="E1" s="3"/>
      <c r="F1" s="3"/>
      <c r="G1" s="3"/>
      <c r="H1" s="3"/>
      <c r="I1" s="3"/>
    </row>
    <row r="2" spans="1:9" s="1" customFormat="1" x14ac:dyDescent="0.5">
      <c r="A2" s="3" t="s">
        <v>3</v>
      </c>
      <c r="B2" s="3" t="s">
        <v>4</v>
      </c>
      <c r="C2" s="3" t="s">
        <v>5</v>
      </c>
      <c r="D2" s="3" t="s">
        <v>6</v>
      </c>
      <c r="E2" s="4" t="s">
        <v>7</v>
      </c>
      <c r="F2" s="4" t="s">
        <v>46</v>
      </c>
      <c r="G2" s="3" t="s">
        <v>8</v>
      </c>
      <c r="H2" s="3" t="s">
        <v>9</v>
      </c>
      <c r="I2" s="3" t="s">
        <v>45</v>
      </c>
    </row>
    <row r="3" spans="1:9" s="2" customFormat="1" ht="28.7" x14ac:dyDescent="0.5">
      <c r="A3" s="5">
        <v>1</v>
      </c>
      <c r="B3" s="3" t="s">
        <v>10</v>
      </c>
      <c r="C3" s="3">
        <v>1</v>
      </c>
      <c r="D3" s="3">
        <f>D1*C3</f>
        <v>3</v>
      </c>
      <c r="E3" s="3" t="s">
        <v>11</v>
      </c>
      <c r="F3" s="3">
        <v>2.5499999999999998</v>
      </c>
      <c r="G3" s="3" t="s">
        <v>43</v>
      </c>
      <c r="H3" s="6" t="s">
        <v>10</v>
      </c>
      <c r="I3" s="3" t="s">
        <v>47</v>
      </c>
    </row>
    <row r="4" spans="1:9" s="2" customFormat="1" x14ac:dyDescent="0.5">
      <c r="A4" s="5">
        <f>A3+1</f>
        <v>2</v>
      </c>
      <c r="B4" s="3" t="s">
        <v>12</v>
      </c>
      <c r="C4" s="3">
        <v>1</v>
      </c>
      <c r="D4" s="3">
        <f>D1*C4</f>
        <v>3</v>
      </c>
      <c r="E4" s="3" t="s">
        <v>13</v>
      </c>
      <c r="F4" s="3">
        <v>9.41</v>
      </c>
      <c r="G4" s="3" t="s">
        <v>43</v>
      </c>
      <c r="H4" s="6" t="s">
        <v>12</v>
      </c>
      <c r="I4" s="3" t="s">
        <v>48</v>
      </c>
    </row>
    <row r="5" spans="1:9" s="2" customFormat="1" x14ac:dyDescent="0.5">
      <c r="A5" s="5">
        <f t="shared" ref="A5:A26" si="0">A4+1</f>
        <v>3</v>
      </c>
      <c r="B5" s="3" t="s">
        <v>14</v>
      </c>
      <c r="C5" s="3">
        <v>1</v>
      </c>
      <c r="D5" s="3">
        <f>D1*C5</f>
        <v>3</v>
      </c>
      <c r="E5" s="3" t="s">
        <v>15</v>
      </c>
      <c r="F5" s="3"/>
      <c r="G5" s="3"/>
      <c r="H5" s="3"/>
      <c r="I5" s="3"/>
    </row>
    <row r="6" spans="1:9" s="2" customFormat="1" x14ac:dyDescent="0.5">
      <c r="A6" s="5">
        <f t="shared" si="0"/>
        <v>4</v>
      </c>
      <c r="B6" s="3" t="s">
        <v>16</v>
      </c>
      <c r="C6" s="3">
        <v>1</v>
      </c>
      <c r="D6" s="3">
        <f>D1*C6</f>
        <v>3</v>
      </c>
      <c r="E6" s="3" t="s">
        <v>17</v>
      </c>
      <c r="F6" s="3">
        <v>5.22</v>
      </c>
      <c r="G6" s="3" t="s">
        <v>43</v>
      </c>
      <c r="H6" s="6" t="s">
        <v>16</v>
      </c>
      <c r="I6" s="3" t="s">
        <v>49</v>
      </c>
    </row>
    <row r="7" spans="1:9" s="2" customFormat="1" x14ac:dyDescent="0.5">
      <c r="A7" s="5">
        <f t="shared" si="0"/>
        <v>5</v>
      </c>
      <c r="B7" s="3" t="s">
        <v>14</v>
      </c>
      <c r="C7" s="3">
        <v>1</v>
      </c>
      <c r="D7" s="3">
        <f>D1*C7</f>
        <v>3</v>
      </c>
      <c r="E7" s="3" t="s">
        <v>18</v>
      </c>
      <c r="F7" s="3"/>
      <c r="G7" s="3"/>
      <c r="H7" s="3"/>
      <c r="I7" s="3"/>
    </row>
    <row r="8" spans="1:9" s="2" customFormat="1" x14ac:dyDescent="0.5">
      <c r="A8" s="5">
        <f t="shared" si="0"/>
        <v>6</v>
      </c>
      <c r="B8" s="6" t="s">
        <v>19</v>
      </c>
      <c r="C8" s="3">
        <v>1</v>
      </c>
      <c r="D8" s="3">
        <f>D1*C8</f>
        <v>3</v>
      </c>
      <c r="E8" s="3" t="s">
        <v>20</v>
      </c>
      <c r="F8" s="3">
        <v>20</v>
      </c>
      <c r="G8" s="3" t="s">
        <v>43</v>
      </c>
      <c r="H8" s="6" t="s">
        <v>51</v>
      </c>
      <c r="I8" s="3" t="s">
        <v>50</v>
      </c>
    </row>
    <row r="9" spans="1:9" s="2" customFormat="1" x14ac:dyDescent="0.5">
      <c r="A9" s="5">
        <f t="shared" si="0"/>
        <v>7</v>
      </c>
      <c r="B9" s="3" t="s">
        <v>21</v>
      </c>
      <c r="C9" s="3">
        <v>1</v>
      </c>
      <c r="D9" s="3">
        <f>D1*C9</f>
        <v>3</v>
      </c>
      <c r="E9" s="3" t="s">
        <v>22</v>
      </c>
      <c r="F9" s="3"/>
      <c r="G9" s="3"/>
      <c r="H9" s="3"/>
      <c r="I9" s="3"/>
    </row>
    <row r="10" spans="1:9" s="2" customFormat="1" x14ac:dyDescent="0.5">
      <c r="A10" s="5">
        <f t="shared" si="0"/>
        <v>8</v>
      </c>
      <c r="B10" s="3" t="s">
        <v>14</v>
      </c>
      <c r="C10" s="3">
        <v>1</v>
      </c>
      <c r="D10" s="3">
        <f>D1*C10</f>
        <v>3</v>
      </c>
      <c r="E10" s="3" t="s">
        <v>23</v>
      </c>
      <c r="F10" s="3"/>
      <c r="G10" s="3"/>
      <c r="H10" s="3"/>
      <c r="I10" s="3"/>
    </row>
    <row r="11" spans="1:9" s="2" customFormat="1" x14ac:dyDescent="0.5">
      <c r="A11" s="5">
        <f t="shared" si="0"/>
        <v>9</v>
      </c>
      <c r="B11" s="3" t="s">
        <v>24</v>
      </c>
      <c r="C11" s="3">
        <v>2</v>
      </c>
      <c r="D11" s="3">
        <f>D1*C11</f>
        <v>6</v>
      </c>
      <c r="E11" s="3" t="s">
        <v>25</v>
      </c>
      <c r="F11" s="3"/>
      <c r="G11" s="3"/>
      <c r="H11" s="3"/>
      <c r="I11" s="3"/>
    </row>
    <row r="12" spans="1:9" s="2" customFormat="1" x14ac:dyDescent="0.5">
      <c r="A12" s="5">
        <f t="shared" si="0"/>
        <v>10</v>
      </c>
      <c r="B12" s="3" t="s">
        <v>26</v>
      </c>
      <c r="C12" s="3">
        <v>1</v>
      </c>
      <c r="D12" s="3">
        <f>D1*C12</f>
        <v>3</v>
      </c>
      <c r="E12" s="3" t="s">
        <v>27</v>
      </c>
      <c r="F12" s="3">
        <v>109</v>
      </c>
      <c r="G12" s="3" t="s">
        <v>52</v>
      </c>
      <c r="H12" s="8" t="s">
        <v>54</v>
      </c>
      <c r="I12" s="3" t="s">
        <v>53</v>
      </c>
    </row>
    <row r="13" spans="1:9" s="2" customFormat="1" x14ac:dyDescent="0.5">
      <c r="A13" s="5">
        <f t="shared" si="0"/>
        <v>11</v>
      </c>
      <c r="B13" s="3" t="s">
        <v>28</v>
      </c>
      <c r="C13" s="3">
        <v>1</v>
      </c>
      <c r="D13" s="3">
        <f>D1*C13</f>
        <v>3</v>
      </c>
      <c r="E13" s="3" t="s">
        <v>29</v>
      </c>
      <c r="F13" s="3">
        <v>14.82</v>
      </c>
      <c r="G13" s="3" t="s">
        <v>43</v>
      </c>
      <c r="H13" s="6" t="s">
        <v>28</v>
      </c>
      <c r="I13" s="3" t="s">
        <v>55</v>
      </c>
    </row>
    <row r="14" spans="1:9" s="2" customFormat="1" ht="28.7" x14ac:dyDescent="0.5">
      <c r="A14" s="5">
        <f t="shared" si="0"/>
        <v>12</v>
      </c>
      <c r="B14" s="3" t="s">
        <v>30</v>
      </c>
      <c r="C14" s="3">
        <v>1</v>
      </c>
      <c r="D14" s="3">
        <f>D1*C14</f>
        <v>3</v>
      </c>
      <c r="E14" s="3" t="s">
        <v>31</v>
      </c>
      <c r="F14" s="3">
        <v>10.55</v>
      </c>
      <c r="G14" s="3" t="s">
        <v>43</v>
      </c>
      <c r="H14" s="6" t="s">
        <v>56</v>
      </c>
      <c r="I14" s="3" t="s">
        <v>57</v>
      </c>
    </row>
    <row r="15" spans="1:9" s="2" customFormat="1" x14ac:dyDescent="0.5">
      <c r="A15" s="5">
        <f t="shared" si="0"/>
        <v>13</v>
      </c>
      <c r="B15" s="3" t="s">
        <v>14</v>
      </c>
      <c r="C15" s="3">
        <v>2</v>
      </c>
      <c r="D15" s="3">
        <f>D1*C15</f>
        <v>6</v>
      </c>
      <c r="E15" s="3" t="s">
        <v>32</v>
      </c>
      <c r="F15" s="3"/>
      <c r="G15" s="3"/>
      <c r="H15" s="3"/>
      <c r="I15" s="3"/>
    </row>
    <row r="16" spans="1:9" s="2" customFormat="1" x14ac:dyDescent="0.5">
      <c r="A16" s="5">
        <f t="shared" si="0"/>
        <v>14</v>
      </c>
      <c r="B16" s="3" t="s">
        <v>24</v>
      </c>
      <c r="C16" s="3">
        <v>1</v>
      </c>
      <c r="D16" s="3">
        <f>D1*C16</f>
        <v>3</v>
      </c>
      <c r="E16" s="3" t="s">
        <v>33</v>
      </c>
      <c r="F16" s="3"/>
      <c r="G16" s="3"/>
      <c r="H16" s="3"/>
      <c r="I16" s="3"/>
    </row>
    <row r="17" spans="1:9" s="2" customFormat="1" x14ac:dyDescent="0.5">
      <c r="A17" s="5">
        <f t="shared" si="0"/>
        <v>15</v>
      </c>
      <c r="B17" s="3" t="s">
        <v>34</v>
      </c>
      <c r="C17" s="3">
        <v>1</v>
      </c>
      <c r="D17" s="3">
        <f>D1*C17</f>
        <v>3</v>
      </c>
      <c r="E17" s="3" t="s">
        <v>35</v>
      </c>
      <c r="F17" s="3">
        <v>19.95</v>
      </c>
      <c r="G17" s="3" t="s">
        <v>58</v>
      </c>
      <c r="H17" s="7" t="s">
        <v>60</v>
      </c>
      <c r="I17" s="3" t="s">
        <v>59</v>
      </c>
    </row>
    <row r="18" spans="1:9" s="2" customFormat="1" x14ac:dyDescent="0.5">
      <c r="A18" s="5">
        <f t="shared" si="0"/>
        <v>16</v>
      </c>
      <c r="B18" s="3" t="s">
        <v>39</v>
      </c>
      <c r="C18" s="3">
        <v>1</v>
      </c>
      <c r="D18" s="3">
        <f>D1*C18</f>
        <v>3</v>
      </c>
      <c r="E18" s="3" t="s">
        <v>38</v>
      </c>
      <c r="F18" s="3">
        <v>4.95</v>
      </c>
      <c r="G18" s="3" t="s">
        <v>58</v>
      </c>
      <c r="H18" s="7" t="s">
        <v>62</v>
      </c>
      <c r="I18" s="3" t="s">
        <v>61</v>
      </c>
    </row>
    <row r="19" spans="1:9" s="2" customFormat="1" x14ac:dyDescent="0.5">
      <c r="A19" s="5">
        <f t="shared" si="0"/>
        <v>17</v>
      </c>
      <c r="B19" s="3" t="s">
        <v>36</v>
      </c>
      <c r="C19" s="3">
        <v>1</v>
      </c>
      <c r="D19" s="3">
        <f>D1*C19</f>
        <v>3</v>
      </c>
      <c r="E19" s="3" t="s">
        <v>37</v>
      </c>
      <c r="F19" s="3"/>
      <c r="G19" s="3"/>
      <c r="H19" s="3"/>
      <c r="I19" s="3"/>
    </row>
    <row r="20" spans="1:9" s="2" customFormat="1" x14ac:dyDescent="0.5">
      <c r="A20" s="5">
        <f t="shared" si="0"/>
        <v>18</v>
      </c>
      <c r="B20" s="3" t="s">
        <v>40</v>
      </c>
      <c r="C20" s="3">
        <v>1</v>
      </c>
      <c r="D20" s="3">
        <f>D1*C20</f>
        <v>3</v>
      </c>
      <c r="E20" s="3" t="s">
        <v>40</v>
      </c>
      <c r="F20" s="3">
        <v>7.1</v>
      </c>
      <c r="G20" s="3" t="s">
        <v>63</v>
      </c>
      <c r="H20" s="3"/>
      <c r="I20" s="3" t="s">
        <v>64</v>
      </c>
    </row>
    <row r="21" spans="1:9" s="2" customFormat="1" x14ac:dyDescent="0.5">
      <c r="A21" s="5">
        <f t="shared" si="0"/>
        <v>19</v>
      </c>
      <c r="B21" s="3" t="s">
        <v>41</v>
      </c>
      <c r="C21" s="3">
        <v>1</v>
      </c>
      <c r="D21" s="3">
        <v>1</v>
      </c>
      <c r="E21" s="3" t="s">
        <v>42</v>
      </c>
      <c r="F21" s="3">
        <v>99</v>
      </c>
      <c r="G21" s="3" t="s">
        <v>43</v>
      </c>
      <c r="H21" s="3"/>
      <c r="I21" s="3" t="s">
        <v>44</v>
      </c>
    </row>
    <row r="22" spans="1:9" s="2" customFormat="1" x14ac:dyDescent="0.5">
      <c r="A22" s="5">
        <f t="shared" si="0"/>
        <v>20</v>
      </c>
      <c r="B22" s="3" t="s">
        <v>65</v>
      </c>
      <c r="C22" s="3">
        <v>1</v>
      </c>
      <c r="D22" s="3">
        <f>$D$1*C22</f>
        <v>3</v>
      </c>
      <c r="E22" s="3" t="s">
        <v>68</v>
      </c>
      <c r="F22" s="3">
        <v>19.850000000000001</v>
      </c>
      <c r="G22" s="3" t="s">
        <v>67</v>
      </c>
      <c r="H22" s="3" t="s">
        <v>70</v>
      </c>
      <c r="I22" s="3" t="s">
        <v>69</v>
      </c>
    </row>
    <row r="23" spans="1:9" s="2" customFormat="1" x14ac:dyDescent="0.5">
      <c r="A23" s="5">
        <f>A20+1</f>
        <v>19</v>
      </c>
      <c r="B23" s="3" t="s">
        <v>66</v>
      </c>
      <c r="C23" s="3">
        <v>1</v>
      </c>
      <c r="D23" s="3">
        <f t="shared" ref="D23:D26" si="1">$D$1*C23</f>
        <v>3</v>
      </c>
      <c r="E23" s="3"/>
      <c r="F23" s="3">
        <v>29.38</v>
      </c>
      <c r="G23" s="3" t="s">
        <v>43</v>
      </c>
      <c r="H23" s="3" t="s">
        <v>71</v>
      </c>
      <c r="I23" s="3" t="s">
        <v>72</v>
      </c>
    </row>
    <row r="24" spans="1:9" s="2" customFormat="1" x14ac:dyDescent="0.5">
      <c r="A24" s="5">
        <f t="shared" ref="A24" si="2">A23+1</f>
        <v>20</v>
      </c>
      <c r="B24" s="3" t="s">
        <v>73</v>
      </c>
      <c r="C24" s="3">
        <v>1</v>
      </c>
      <c r="D24" s="3">
        <f t="shared" si="1"/>
        <v>3</v>
      </c>
      <c r="E24" s="3" t="s">
        <v>74</v>
      </c>
      <c r="F24" s="3">
        <v>88</v>
      </c>
      <c r="G24" s="3" t="s">
        <v>75</v>
      </c>
      <c r="H24" s="3"/>
      <c r="I24" s="3"/>
    </row>
    <row r="25" spans="1:9" s="2" customFormat="1" x14ac:dyDescent="0.5">
      <c r="A25" s="5">
        <f>A22+1</f>
        <v>21</v>
      </c>
      <c r="B25" s="3" t="s">
        <v>76</v>
      </c>
      <c r="C25" s="3">
        <v>1</v>
      </c>
      <c r="D25" s="3">
        <f t="shared" si="1"/>
        <v>3</v>
      </c>
      <c r="E25" s="3"/>
      <c r="F25" s="3">
        <v>16.989999999999998</v>
      </c>
      <c r="G25" s="3" t="s">
        <v>63</v>
      </c>
      <c r="H25" s="3"/>
      <c r="I25" s="3" t="s">
        <v>78</v>
      </c>
    </row>
    <row r="26" spans="1:9" s="2" customFormat="1" x14ac:dyDescent="0.5">
      <c r="A26" s="5">
        <f t="shared" si="0"/>
        <v>22</v>
      </c>
      <c r="B26" s="3" t="s">
        <v>37</v>
      </c>
      <c r="C26" s="3">
        <v>1</v>
      </c>
      <c r="D26" s="3">
        <f t="shared" si="1"/>
        <v>3</v>
      </c>
      <c r="E26" s="3"/>
      <c r="F26" s="3">
        <v>19.989999999999998</v>
      </c>
      <c r="G26" s="3" t="s">
        <v>63</v>
      </c>
      <c r="H26" s="3"/>
      <c r="I26" s="3" t="s">
        <v>77</v>
      </c>
    </row>
    <row r="28" spans="1:9" x14ac:dyDescent="0.5">
      <c r="F28">
        <f>SUM(F3:F20) +F22+F25</f>
        <v>240.39</v>
      </c>
      <c r="G28">
        <f>3*F28</f>
        <v>721.17</v>
      </c>
    </row>
  </sheetData>
  <pageMargins left="0.7" right="0.7" top="0.75" bottom="0.75" header="0.3" footer="0.3"/>
  <pageSetup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6.2 gsjhtshrv</dc:creator>
  <cp:lastModifiedBy>Morgan Redfield</cp:lastModifiedBy>
  <dcterms:created xsi:type="dcterms:W3CDTF">2017-02-27T21:05:05Z</dcterms:created>
  <dcterms:modified xsi:type="dcterms:W3CDTF">2017-06-24T00:36:18Z</dcterms:modified>
</cp:coreProperties>
</file>